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90" windowWidth="11100" windowHeight="5130" activeTab="3"/>
  </bookViews>
  <sheets>
    <sheet name="прил 1 доходы" sheetId="1" r:id="rId1"/>
    <sheet name="прил 3 источники фин.дефицита" sheetId="2" r:id="rId2"/>
    <sheet name="прил 4 ведомст.структура" sheetId="3" r:id="rId3"/>
    <sheet name="прил 5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<sst xmlns="http://schemas.openxmlformats.org/spreadsheetml/2006/main" count="710" uniqueCount="325">
  <si>
    <t>ОБЩЕГОСУДАРСТВЕННЫЕ ВОПРОСЫ</t>
  </si>
  <si>
    <t>О1</t>
  </si>
  <si>
    <t>ОО</t>
  </si>
  <si>
    <t>О4</t>
  </si>
  <si>
    <t>О8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</si>
  <si>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</si>
  <si>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</si>
  <si>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</si>
  <si>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</si>
  <si>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</si>
  <si>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</si>
  <si>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</si>
  <si>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</si>
  <si>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</si>
  <si>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Глава муниципального образования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</si>
  <si>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</si>
  <si>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</si>
  <si>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администраций.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</si>
  <si>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</si>
  <si>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       Наименование </t>
  </si>
  <si>
    <t>000 1 00 00000 00 0000 000</t>
  </si>
  <si>
    <t>182 1 01 00000 00 0000 000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</si>
  <si>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</si>
  <si>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</si>
  <si>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</si>
  <si>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</si>
  <si>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</si>
  <si>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182 1 06 01030 10 0000 110</t>
  </si>
  <si>
    <t>182 1 06 06000 00 0000 110</t>
  </si>
  <si>
    <t xml:space="preserve">Земельный налог </t>
  </si>
  <si>
    <t>ИТОГО  СОБСТВЕННЫХ ДОХОДОВ :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</si>
  <si>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</si>
  <si>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</si>
  <si>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 ДОХОДОВ</t>
  </si>
  <si>
    <t>Субвенции от других бюджетов бюджетной системы Российской Федерации</t>
  </si>
  <si>
    <t>О69</t>
  </si>
  <si>
    <t>рублей</t>
  </si>
  <si>
    <t>в том числе:</t>
  </si>
  <si>
    <t>Расходы на выплаты персоналу муниципальных органов</t>
  </si>
  <si>
    <t>Иные закупки товаров,работ и услуг для муниципальных нужд</t>
  </si>
  <si>
    <t>2ОО</t>
  </si>
  <si>
    <t xml:space="preserve">КУЛЬТУРА И КИНЕМАТОГРАФИЯ </t>
  </si>
  <si>
    <t>СОЦИАЛЬНАЯ ПОЛИТИКА</t>
  </si>
  <si>
    <t>1О</t>
  </si>
  <si>
    <t>Социальное обеспечение и иные выплаты населению</t>
  </si>
  <si>
    <t xml:space="preserve"> ДОХОДЫ</t>
  </si>
  <si>
    <t>Налоги на прибыль</t>
  </si>
  <si>
    <t xml:space="preserve">Налоги на прибыль </t>
  </si>
  <si>
    <t>Налог на доходы физических лиц с доходов,полученных физическими лицами,являющимися налоговыми резидентами Российской Федерации в виде дивидентов от долевого участия в деятельности организаций</t>
  </si>
  <si>
    <t>Осуществление отдельных областных государственных полномочий в сфере водоснабжения и водоотведения</t>
  </si>
  <si>
    <t>О9</t>
  </si>
  <si>
    <t>Закупка товаров,услуг для муниципальных нужд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</si>
  <si>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</si>
  <si>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</si>
  <si>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</si>
  <si>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</si>
  <si>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4</t>
  </si>
  <si>
    <t>Налоги на товары,(работы,услуги),реализуемые на территории Российской Федерации</t>
  </si>
  <si>
    <t>182 1 03 00000 00  0000 000</t>
  </si>
  <si>
    <t>182 1 03 02000 01 0000 000</t>
  </si>
  <si>
    <t>Акцизы по подакцизным товарам(продукции),производимым на территории Российской Федерации</t>
  </si>
  <si>
    <t xml:space="preserve">182 1 03 02230 01 0000 110 </t>
  </si>
  <si>
    <t xml:space="preserve">182 1 03 02240 01 0000 110 </t>
  </si>
  <si>
    <t xml:space="preserve">182 1 03 02250 01 0000 110 </t>
  </si>
  <si>
    <t xml:space="preserve">182 1 03 02260 01 0000 110 </t>
  </si>
  <si>
    <t>Жилищно-коммунальное хозяйство</t>
  </si>
  <si>
    <t>О5</t>
  </si>
  <si>
    <t>Иные межбюджетные трансферты</t>
  </si>
  <si>
    <t>91 0 00 00000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</si>
  <si>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</si>
  <si>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</si>
  <si>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</si>
  <si>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  в целях обеспечения выполнения функций государственными (муниципальными)органами,казёнными учреждениями,органами управления государственными внебюджетными фондами</t>
  </si>
  <si>
    <t>91 1 12 00000</t>
  </si>
  <si>
    <t>91 1 12 90110</t>
  </si>
  <si>
    <t>91 1 12 90120</t>
  </si>
  <si>
    <t>Иные бюджетные ассигнования</t>
  </si>
  <si>
    <t>Резервный фонд исполнительных органов государственной власти (местных администраций)</t>
  </si>
  <si>
    <t>Исполнение переданных государственных полномочий РФ и Иркутской области</t>
  </si>
  <si>
    <t>О0</t>
  </si>
  <si>
    <t>91 2 00 00000</t>
  </si>
  <si>
    <t>ОБЩЕЭКОНОМИЧЕСКИЕ ВОПРОСЫ</t>
  </si>
  <si>
    <t>91 2 01 73110</t>
  </si>
  <si>
    <t>91 2 02 51180</t>
  </si>
  <si>
    <t>Поддержка дорожного хозяйства</t>
  </si>
  <si>
    <t>91 4 00 00000</t>
  </si>
  <si>
    <t>91 4 01 90160</t>
  </si>
  <si>
    <t>91 1 07 90220</t>
  </si>
  <si>
    <t>Прочие межбюджетные трансферты общего характера</t>
  </si>
  <si>
    <t>91 8 09 90240</t>
  </si>
  <si>
    <t>КУЛЬТУРА</t>
  </si>
  <si>
    <t>91 7 00 00000</t>
  </si>
  <si>
    <t>Обеспечение досуговой деятельности</t>
  </si>
  <si>
    <t>91 7 10 00000</t>
  </si>
  <si>
    <t>Расходы на выплаты по оплате труда персоналу казённых учреждений</t>
  </si>
  <si>
    <t>91 7 10 90310</t>
  </si>
  <si>
    <t>91 7 10 90320</t>
  </si>
  <si>
    <t>Обеспечение библиотечной деятельности</t>
  </si>
  <si>
    <t>91 7 11 00000</t>
  </si>
  <si>
    <t>91 7 11 90310</t>
  </si>
  <si>
    <t>91 7 11 90320</t>
  </si>
  <si>
    <t>Фонд оплаты труда государственных (муниципальных)органов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</si>
  <si>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государственным(муниципальных) органов </t>
  </si>
  <si>
    <t>Дотации бюджетам бюджетной системы Российской Федерации</t>
  </si>
  <si>
    <t xml:space="preserve">Дотации бюджетам сельских поселений на выравнивание 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</si>
  <si>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</si>
  <si>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</si>
  <si>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955 2 02 30024 00 0000 151</t>
  </si>
  <si>
    <t>Субвенции местным бюджетам  на выполнение передаваемых полномочий субъектов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</si>
  <si>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</si>
  <si>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>955 2 02 15002 10 0000 151</t>
  </si>
  <si>
    <t xml:space="preserve">Дотации бюджетам сельских поселений на поддержку мер по обеспечению сбалансированности  бюджетов </t>
  </si>
  <si>
    <t>Прочие межбюджетные трансферты,передаваемые бюджетам сельских поселений</t>
  </si>
  <si>
    <t xml:space="preserve">                                                                                                                                                   </t>
  </si>
  <si>
    <t>Дотации на выравнивание бюджетной обеспеченности</t>
  </si>
  <si>
    <t>Субсидии бюджетам бюджетной системы  Российской Федерации  (межбюджетные субсидии)</t>
  </si>
  <si>
    <t xml:space="preserve">Прочие субсидии </t>
  </si>
  <si>
    <t>Прочие субсидии бюджетам сельских поселений</t>
  </si>
  <si>
    <t>Дотации бюджетам сельских поселений на выравнивание  бюджетной обеспеченности(область)</t>
  </si>
  <si>
    <t xml:space="preserve">Дотации бюджетам сельских поселений на выравнивание  бюджетной обеспеченности(район) </t>
  </si>
  <si>
    <t>Прочая закупка товаров,работ и услуг для обеспечения государственных(муниципальных) нужд</t>
  </si>
  <si>
    <t>Приложение № 1</t>
  </si>
  <si>
    <t>ООО</t>
  </si>
  <si>
    <t>Софинансирование грантовой поддержки местных инициатив граждан,проживающих в сельской  местности</t>
  </si>
  <si>
    <t>Прочая закупка товаров,работ и услуг для государственных( муниципальных) нужд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</si>
  <si>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 управления  государственными внебюджетными фондами</t>
  </si>
  <si>
    <t>Субсидии в местные бюджеты на реализацию мероприятий  перечня проектов народных инициатив</t>
  </si>
  <si>
    <t>91 4 06 S2370</t>
  </si>
  <si>
    <t>91 4 00  00000</t>
  </si>
  <si>
    <t>91 4 07 S2370</t>
  </si>
  <si>
    <t>91 4 08 S2370</t>
  </si>
  <si>
    <t>Закупка товаров ,работ и услуг для обеспечения государственных (муниципальных) нужд</t>
  </si>
  <si>
    <t>Иные закупки товаров,работ и услуг для  обеспечения государственных (муниципальных) нужд</t>
  </si>
  <si>
    <t>Закупка товаров ,работи услуг для обеспечения(государственных) муниципальных нужд</t>
  </si>
  <si>
    <t>Прочая закупка товаров,работ и услуг для обеспечения государственных( муниципальных) нужд</t>
  </si>
  <si>
    <t>Прочая закупка товаров,работ и услуг для обеспечения  государственных( муниципальных) нужд</t>
  </si>
  <si>
    <t>Реализация мероприятий перечня народных инициатив расходы за счет средств местного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</si>
  <si>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за счет средств областного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</si>
  <si>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 за счет средств местного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</si>
  <si>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за счет средств областного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</si>
  <si>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 за счет средств местного бюджета Приобретение обелиска участникам ВОВ  в с.Харат</t>
  </si>
  <si>
    <t>Реализация мероприятий перечня народных инициатив расходы за счет средств областного бюджета Приобретение обелиска участникам ВОВ  в с.Харат</t>
  </si>
  <si>
    <t>069 1 14 06025 10 0000 430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</si>
  <si>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</si>
  <si>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аренды,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</si>
  <si>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161 1 16 33050 10 6000 140</t>
  </si>
  <si>
    <t>Денежные взыскания(штрафы), за нарушение законодательства Российской Федерации о контрактной системе в сфере закупок товаров, работ , услуг для обеспечения государственных и муниципальных нужд для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</si>
  <si>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</si>
  <si>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069 2 07 05030 10 0000 180 </t>
  </si>
  <si>
    <t>Прочие безвозмездные поступления в бюджеты сельских поселений</t>
  </si>
  <si>
    <t>Межбюджетные трансферты общего характера бюджетам  субъектов Российской Федерации и муниципальных образований</t>
  </si>
  <si>
    <t>91 8 09 00000</t>
  </si>
  <si>
    <t>Межбюджетные трансферты</t>
  </si>
  <si>
    <t>5ОО</t>
  </si>
  <si>
    <t>Объем условно утвержденных расходов</t>
  </si>
  <si>
    <t>НАЦИОНАЛЬНАЯ ЭКОНОМИКА</t>
  </si>
  <si>
    <t>Дорожное хозяйство (дорожные фонды)</t>
  </si>
  <si>
    <t>Межбюджетные трансферты из бюджетов поселений бюджету муниципального района</t>
  </si>
  <si>
    <t>91 4 06 90210</t>
  </si>
  <si>
    <t>Прочие мероприятия по благоустройсту сельских поселений (водокачки)</t>
  </si>
  <si>
    <t>Благоустройство</t>
  </si>
  <si>
    <t>Итого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</si>
  <si>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</si>
  <si>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</si>
  <si>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</si>
  <si>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91 2 06 73150</t>
  </si>
  <si>
    <t>91 2 06 00000</t>
  </si>
  <si>
    <t xml:space="preserve">955 2 02 49999 10 0000 150 </t>
  </si>
  <si>
    <t>2023 год</t>
  </si>
  <si>
    <t>2023год</t>
  </si>
  <si>
    <t>923 2 00 00000 00 0000 000</t>
  </si>
  <si>
    <t>923 2 02 00000 00 0000 150</t>
  </si>
  <si>
    <t>923 2 02 10000 00 0000 150</t>
  </si>
  <si>
    <t>923 2 02 20000 00 0000 150</t>
  </si>
  <si>
    <t>923 2 02 29999 00 0000 150</t>
  </si>
  <si>
    <t>923 2 02 29999 10 0000 150</t>
  </si>
  <si>
    <t>923 2 02  03000 00 0000 150</t>
  </si>
  <si>
    <t>923 2 02 35118 00 0000 150</t>
  </si>
  <si>
    <t>923 2 02 35118 10 0000 150</t>
  </si>
  <si>
    <t>923 2 02 30024 10 0000 150</t>
  </si>
  <si>
    <t>182 1 05 00000 00 0000 000</t>
  </si>
  <si>
    <t>182 1 05 03010 01 0000 110</t>
  </si>
  <si>
    <t>Единый сельскохозяйственный налог</t>
  </si>
  <si>
    <t>Налоги на совокупный доход</t>
  </si>
  <si>
    <t>182 1 06 06043 10 1000 110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</si>
  <si>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</si>
  <si>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182 1 06 06040 10 0000 110</t>
  </si>
  <si>
    <t>016 1 11 05025 10 0000 120</t>
  </si>
  <si>
    <t>Неналоговые доходы</t>
  </si>
  <si>
    <t>Администрация муниципального образования "Алужинское"</t>
  </si>
  <si>
    <t>О16</t>
  </si>
  <si>
    <t>О17</t>
  </si>
  <si>
    <t>Муниципальная программа "Содействие занятости населения муниципального образования "Алужинское" на 2019 - 2023 годы</t>
  </si>
  <si>
    <t>79 5  О1 90130</t>
  </si>
  <si>
    <t>Закука товаров, работ, услуг для мунициальных нужд</t>
  </si>
  <si>
    <t>91 1 14 90150</t>
  </si>
  <si>
    <t>91 1 14 00000</t>
  </si>
  <si>
    <t>Дорожный фонд МО "Алужинское"</t>
  </si>
  <si>
    <t>Уличное освещение</t>
  </si>
  <si>
    <t>91 4 04 90190</t>
  </si>
  <si>
    <t xml:space="preserve">Реализация мероприятий перечня проектов народных инициатив  </t>
  </si>
  <si>
    <t>МКУ КДЦ МО "Алужинское"</t>
  </si>
  <si>
    <t xml:space="preserve"> ФИЗИЧЕСКАЯ КУЛЬТУРА И СПОРТ</t>
  </si>
  <si>
    <t>ООО ОО ОО</t>
  </si>
  <si>
    <t>Массовый спорт</t>
  </si>
  <si>
    <t>91 6 08 00000</t>
  </si>
  <si>
    <t>Мероприятия в области физической культурыи спорта</t>
  </si>
  <si>
    <t>91 6 08 90230</t>
  </si>
  <si>
    <t xml:space="preserve">к решению Думы "О бюджете муниципального образования </t>
  </si>
  <si>
    <t>Приложение № 3</t>
  </si>
  <si>
    <t xml:space="preserve">к решению Думы "О бюджете муниципального образования "Алужинское" </t>
  </si>
  <si>
    <t>Код главного администратора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</si>
  <si>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</si>
  <si>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</si>
  <si>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</si>
  <si>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</si>
  <si>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000 01 02 00 00 00 0000 700</t>
  </si>
  <si>
    <t>000 01 02 01 00 10 0000 710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</si>
  <si>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</si>
  <si>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</si>
  <si>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000 01 02 00 00 02 0000 810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</si>
  <si>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</si>
  <si>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</si>
  <si>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</si>
  <si>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</si>
  <si>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</si>
  <si>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</si>
  <si>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</si>
  <si>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</si>
  <si>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</si>
  <si>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</si>
  <si>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</si>
  <si>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</si>
  <si>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</si>
  <si>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</si>
  <si>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</si>
  <si>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</si>
  <si>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</si>
  <si>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</si>
  <si>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</si>
  <si>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</si>
  <si>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</si>
  <si>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</si>
  <si>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</si>
  <si>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</si>
  <si>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</si>
  <si>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</si>
  <si>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</si>
  <si>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</si>
  <si>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</si>
  <si>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</si>
  <si>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</si>
  <si>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</si>
  <si>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</si>
  <si>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</si>
  <si>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</si>
  <si>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</si>
  <si>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</si>
  <si>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</si>
  <si>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</si>
  <si>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000 01 02 00 00 00 0000 000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</si>
  <si>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</si>
  <si>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</si>
  <si>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</si>
  <si>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 предоставленных кредитными организациями в валюте Российской Федерации</t>
  </si>
  <si>
    <t>000 01 02 00 00 00 0000 810</t>
  </si>
  <si>
    <t>000 01 02 00 00 10 0000 810</t>
  </si>
  <si>
    <t>Приложение №5</t>
  </si>
  <si>
    <t xml:space="preserve">"О  бюджете муниципального образования </t>
  </si>
  <si>
    <t>Код главного распорядителя</t>
  </si>
  <si>
    <t>Наименование главного распорядителя</t>
  </si>
  <si>
    <t>Источники финансирования дефицита бюджета</t>
  </si>
  <si>
    <t>Финансовый отдел администрации муниципального образования "Алужинское"</t>
  </si>
  <si>
    <t xml:space="preserve">Кредиты кредитных организаций в валюте Российской Федерации </t>
  </si>
  <si>
    <t>Привлечение  кредитов от кредитных организаций  в валюте Российской Федерации</t>
  </si>
  <si>
    <t>Привлечение  кредитов от кредитных организаций бюджетами сельских поселений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</si>
  <si>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</si>
  <si>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</si>
  <si>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Увеличение 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</si>
  <si>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</si>
  <si>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 сельских поселений Российской Федерации</t>
  </si>
  <si>
    <t>Уменьшение  остатков средств бюджета</t>
  </si>
  <si>
    <t xml:space="preserve">Уменьшение прочих остатков  средств бюджета </t>
  </si>
  <si>
    <t>Муниципальные программы</t>
  </si>
  <si>
    <t xml:space="preserve">НАЦИОНАЛЬНАЯ БЕЗОПАСНОСТЬ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</si>
  <si>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</si>
  <si>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работ, услуг для муниципальных нужд</t>
  </si>
  <si>
    <t>79 5 00 00000</t>
  </si>
  <si>
    <t>03</t>
  </si>
  <si>
    <t>00</t>
  </si>
  <si>
    <t>10</t>
  </si>
  <si>
    <t>79 5 02 00000</t>
  </si>
  <si>
    <t>79 5 02 90140</t>
  </si>
  <si>
    <t>Долгосрочная муниципальная программа МО "Алужинское" "Обеспечение первичных мер пожарной безопасности на территории МО "Алужинское" на 2021-2023 г.г."</t>
  </si>
  <si>
    <t>Прогнозируемые доходы  бюджета  МО "Алужинское" на 2022 год  и на плановый период 2023 и 2024 годов</t>
  </si>
  <si>
    <t>2024 год</t>
  </si>
  <si>
    <t>182 1 06 06033 10 0000 110</t>
  </si>
  <si>
    <r>
      <t xml:space="preserve">Земельный налог, с </t>
    </r>
    <r>
      <rPr>
        <b/>
        <sz val="10"/>
        <rFont val="Arial Cyr"/>
        <family val="0"/>
      </rPr>
      <t>организаций</t>
    </r>
    <r>
      <rPr>
        <sz val="10"/>
        <rFont val="Arial Cyr"/>
        <family val="0"/>
      </rPr>
      <t>,обладающих  земельным участком,расположенным в границах сельских поселений</t>
    </r>
  </si>
  <si>
    <t>182 1 06 06033 10 1000 110</t>
  </si>
  <si>
    <r>
      <t>Земельный налог,</t>
    </r>
    <r>
      <rPr>
        <b/>
        <sz val="10"/>
        <rFont val="Arial Cyr"/>
        <family val="0"/>
      </rPr>
      <t xml:space="preserve"> с физических лиц</t>
    </r>
    <r>
      <rPr>
        <sz val="10"/>
        <rFont val="Arial Cyr"/>
        <family val="0"/>
      </rPr>
      <t>,обладающих  земельным участком,расположенным в границах  межселенных территорий сельских поселений</t>
    </r>
  </si>
  <si>
    <t>2024год</t>
  </si>
  <si>
    <t>Разработка градостроительной и землеустроительной документации на территорий МО "Алужиниское"</t>
  </si>
  <si>
    <t>Другие вопросы в области национальной экономики -Мероприятия в области строительства, архитектуры и градостроительства</t>
  </si>
  <si>
    <t>ГРАДОСТРОИТЕЛЬНАЯ ДЕЯТЕЛЬНОCТЬ</t>
  </si>
  <si>
    <t>Градостроительная деятельность в МО "Алужиниское" на 2022-2023 гг.</t>
  </si>
  <si>
    <t>91 4 14 00000</t>
  </si>
  <si>
    <t>91 4 15 90170</t>
  </si>
  <si>
    <t>91 4 14 90160</t>
  </si>
  <si>
    <t>91 7 10 S2370</t>
  </si>
  <si>
    <t>от 00.00.2022 № 00</t>
  </si>
  <si>
    <t>к решению Думы "О бюджете муниципального образования "Алужинское" на 2023 год  и на плановый период 2024 и 2025 годы"</t>
  </si>
  <si>
    <t>2025 год</t>
  </si>
  <si>
    <t>на очередной финансовый год 2023 год и на плановый период 2024 и 2025 годов</t>
  </si>
  <si>
    <t xml:space="preserve">от 00.00.2022 </t>
  </si>
  <si>
    <t>№ 00</t>
  </si>
  <si>
    <t>Источники внутреннего финансирования
 дефицита  бюджета  муниципального образования  "Алужинское"  на  2023 год  и на плановый период 2024 и 2025 годов</t>
  </si>
  <si>
    <t xml:space="preserve"> "Алужинское" на 2023 год и на плановый период 2024 и  2025 годов "  </t>
  </si>
  <si>
    <t>от 00.00.2022 №00</t>
  </si>
  <si>
    <t xml:space="preserve"> ВЕДОМСТВЕННАЯ СТРУКТУРА РАСХОДОВ  БЮДЖЕТА МУНИЦИПАЛЬНОГО ОБРАЗОВАНИЯ "АЛУЖИНСКОЕ"НА 2023 ГОД И  НА ПЛАНОВЫЙ ПЕРИОД 2024 И 2025 ГОДОВ"</t>
  </si>
  <si>
    <t>2025год</t>
  </si>
  <si>
    <t>к Решению Думы МО "Алужинское" № 00   от 00.00.2022г.</t>
  </si>
  <si>
    <t xml:space="preserve"> Перечень главных администраторов источников финансирования дефицита  бюджета муниципального образования "Алужинское" по кодам классификации источниковфинансирования дефицита бюджета на 2023год и на плановый период 2024 и 2025 годов " </t>
  </si>
  <si>
    <t>955 2 02 16001 10 0000 150</t>
  </si>
  <si>
    <t>923 2 02 16001 00 0000 150</t>
  </si>
  <si>
    <t>Дефицит 3,65 % от собственных доходов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</si>
</sst>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179" fontId="1" fillId="0" borderId="12" xfId="61" applyFont="1" applyBorder="1" applyAlignment="1">
      <alignment/>
    </xf>
    <xf numFmtId="179" fontId="0" fillId="0" borderId="12" xfId="61" applyFont="1" applyBorder="1" applyAlignment="1">
      <alignment/>
    </xf>
    <xf numFmtId="179" fontId="0" fillId="0" borderId="12" xfId="61" applyFont="1" applyFill="1" applyBorder="1" applyAlignment="1">
      <alignment horizontal="right"/>
    </xf>
    <xf numFmtId="179" fontId="1" fillId="0" borderId="12" xfId="61" applyFont="1" applyBorder="1" applyAlignment="1">
      <alignment horizontal="right"/>
    </xf>
    <xf numFmtId="179" fontId="0" fillId="0" borderId="12" xfId="61" applyFont="1" applyBorder="1" applyAlignment="1">
      <alignment horizontal="right"/>
    </xf>
    <xf numFmtId="179" fontId="1" fillId="0" borderId="12" xfId="61" applyFont="1" applyFill="1" applyBorder="1" applyAlignment="1">
      <alignment horizontal="right"/>
    </xf>
    <xf numFmtId="179" fontId="0" fillId="0" borderId="23" xfId="61" applyFont="1" applyBorder="1" applyAlignment="1">
      <alignment/>
    </xf>
    <xf numFmtId="179" fontId="0" fillId="33" borderId="12" xfId="61" applyFont="1" applyFill="1" applyBorder="1" applyAlignment="1">
      <alignment/>
    </xf>
    <xf numFmtId="179" fontId="0" fillId="33" borderId="27" xfId="61" applyFont="1" applyFill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53" applyFont="1" applyFill="1" applyBorder="1" applyAlignment="1" applyProtection="1">
      <alignment horizontal="left" wrapText="1"/>
      <protection locked="0"/>
    </xf>
    <xf numFmtId="0" fontId="0" fillId="0" borderId="0" xfId="53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88" fontId="0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4" fontId="1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179" fontId="0" fillId="0" borderId="12" xfId="61" applyFont="1" applyBorder="1" applyAlignment="1">
      <alignment horizontal="center"/>
    </xf>
    <xf numFmtId="0" fontId="0" fillId="0" borderId="29" xfId="0" applyFont="1" applyFill="1" applyBorder="1" applyAlignment="1">
      <alignment/>
    </xf>
    <xf numFmtId="179" fontId="0" fillId="0" borderId="12" xfId="6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9" fontId="1" fillId="0" borderId="10" xfId="61" applyFont="1" applyBorder="1" applyAlignment="1">
      <alignment horizontal="center"/>
    </xf>
    <xf numFmtId="179" fontId="1" fillId="0" borderId="12" xfId="61" applyFont="1" applyBorder="1" applyAlignment="1">
      <alignment horizontal="center"/>
    </xf>
    <xf numFmtId="179" fontId="0" fillId="0" borderId="12" xfId="61" applyFont="1" applyBorder="1" applyAlignment="1">
      <alignment horizontal="center"/>
    </xf>
    <xf numFmtId="179" fontId="1" fillId="33" borderId="12" xfId="61" applyFont="1" applyFill="1" applyBorder="1" applyAlignment="1">
      <alignment horizontal="center"/>
    </xf>
    <xf numFmtId="179" fontId="0" fillId="0" borderId="12" xfId="61" applyFont="1" applyBorder="1" applyAlignment="1">
      <alignment horizontal="center"/>
    </xf>
    <xf numFmtId="179" fontId="1" fillId="0" borderId="30" xfId="61" applyFont="1" applyBorder="1" applyAlignment="1">
      <alignment horizontal="center"/>
    </xf>
    <xf numFmtId="179" fontId="0" fillId="33" borderId="12" xfId="61" applyFont="1" applyFill="1" applyBorder="1" applyAlignment="1">
      <alignment horizontal="center"/>
    </xf>
    <xf numFmtId="179" fontId="1" fillId="0" borderId="31" xfId="61" applyFont="1" applyBorder="1" applyAlignment="1">
      <alignment horizontal="center"/>
    </xf>
    <xf numFmtId="179" fontId="1" fillId="0" borderId="0" xfId="6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53" applyFont="1" applyFill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esktop\&#1050;&#1040;&#1047;&#1053;&#1040;&#1063;&#1045;&#1049;&#1057;&#1058;&#1042;&#1054;\&#1041;&#1102;&#1076;&#1078;&#1077;&#1090;%20&#1085;&#1072;%202022%20&#1087;&#1083;&#1072;&#1085;%20&#1087;&#1077;&#1088;&#1080;&#1086;&#1076;&#1099;%202023%202024\&#1041;&#1102;&#1076;&#1078;&#1077;&#1090;%20&#1040;&#1083;&#1091;&#1078;&#1080;&#1085;&#1072;\&#1087;&#1088;&#1080;&#1083;%207%20&#1082;%20&#1087;&#1088;&#1086;&#1077;&#1082;&#1090;&#1091;%20&#1073;&#1102;&#1076;&#1078;&#1077;&#1090;&#1072;%202021-2023&#1075;&#1075;%20&#1050;&#1086;&#1085;&#1077;&#1095;&#1085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7%20&#1082;%20&#1087;&#1088;&#1086;&#1077;&#1082;&#1090;&#1091;%20&#1073;&#1102;&#1076;&#1078;&#1077;&#1090;&#1072;%202022-2024&#1075;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асходы2022-2023 прил 7"/>
      <sheetName val="Лист1"/>
      <sheetName val="Лист2"/>
    </sheetNames>
    <sheetDataSet>
      <sheetData sheetId="0">
        <row r="35">
          <cell r="F35">
            <v>33000</v>
          </cell>
          <cell r="G35">
            <v>33000</v>
          </cell>
          <cell r="H35">
            <v>33000</v>
          </cell>
        </row>
        <row r="74">
          <cell r="F74">
            <v>10000</v>
          </cell>
          <cell r="G74">
            <v>10000</v>
          </cell>
          <cell r="H74">
            <v>10000</v>
          </cell>
        </row>
        <row r="103">
          <cell r="F103">
            <v>140000</v>
          </cell>
        </row>
        <row r="110">
          <cell r="F110">
            <v>297000</v>
          </cell>
          <cell r="G110">
            <v>268600</v>
          </cell>
          <cell r="H110">
            <v>251000</v>
          </cell>
        </row>
        <row r="135">
          <cell r="H135">
            <v>9000</v>
          </cell>
        </row>
        <row r="138">
          <cell r="G138">
            <v>9000</v>
          </cell>
        </row>
        <row r="145">
          <cell r="G145">
            <v>1000</v>
          </cell>
          <cell r="H145">
            <v>1000</v>
          </cell>
        </row>
        <row r="166">
          <cell r="G166">
            <v>245700</v>
          </cell>
        </row>
        <row r="187">
          <cell r="F187">
            <v>15000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асходы2022-2023 прил 7"/>
      <sheetName val="Лист1"/>
      <sheetName val="Лист2"/>
    </sheetNames>
    <sheetDataSet>
      <sheetData sheetId="0">
        <row r="14">
          <cell r="F14">
            <v>1141198</v>
          </cell>
          <cell r="G14">
            <v>1014397</v>
          </cell>
          <cell r="H14">
            <v>887598</v>
          </cell>
        </row>
        <row r="20">
          <cell r="F20">
            <v>4790999</v>
          </cell>
          <cell r="G20">
            <v>3726332</v>
          </cell>
          <cell r="H20">
            <v>3726332</v>
          </cell>
        </row>
        <row r="25">
          <cell r="F25">
            <v>529753</v>
          </cell>
          <cell r="G25">
            <v>410059</v>
          </cell>
          <cell r="H25">
            <v>411710.9</v>
          </cell>
        </row>
        <row r="62">
          <cell r="F62">
            <v>161100</v>
          </cell>
          <cell r="G62">
            <v>169400</v>
          </cell>
          <cell r="H62">
            <v>176200</v>
          </cell>
        </row>
        <row r="66">
          <cell r="F66">
            <v>12600</v>
          </cell>
          <cell r="G66">
            <v>12600</v>
          </cell>
          <cell r="H66">
            <v>12600</v>
          </cell>
        </row>
        <row r="83">
          <cell r="F83">
            <v>1364240</v>
          </cell>
          <cell r="G83">
            <v>1517200</v>
          </cell>
          <cell r="H83">
            <v>1602080</v>
          </cell>
        </row>
        <row r="118">
          <cell r="G118">
            <v>400000</v>
          </cell>
          <cell r="H118">
            <v>400000</v>
          </cell>
        </row>
        <row r="120">
          <cell r="F120">
            <v>400000</v>
          </cell>
        </row>
        <row r="126">
          <cell r="F126">
            <v>241434</v>
          </cell>
          <cell r="G126">
            <v>168444</v>
          </cell>
          <cell r="H126">
            <v>160956</v>
          </cell>
        </row>
        <row r="161">
          <cell r="F161">
            <v>1071913.42</v>
          </cell>
          <cell r="G161">
            <v>952812</v>
          </cell>
          <cell r="H161">
            <v>1071913.2</v>
          </cell>
        </row>
        <row r="166">
          <cell r="F166">
            <v>269064.51</v>
          </cell>
        </row>
        <row r="167">
          <cell r="H167">
            <v>197515</v>
          </cell>
        </row>
        <row r="182">
          <cell r="F182">
            <v>803935.0700000001</v>
          </cell>
          <cell r="G182">
            <v>714609</v>
          </cell>
          <cell r="H182">
            <v>669945.9</v>
          </cell>
        </row>
        <row r="187">
          <cell r="G187">
            <v>33432</v>
          </cell>
          <cell r="H187">
            <v>46000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zoomScalePageLayoutView="0" workbookViewId="0" topLeftCell="A1">
      <selection activeCell="B64" sqref="B64"/>
    </sheetView>
  </sheetViews>
  <sheetFormatPr defaultColWidth="9.00390625" defaultRowHeight="12.75"/>
  <cols>
    <col min="1" max="1" width="24.875" style="0" customWidth="1"/>
    <col min="2" max="2" width="56.125" style="0" customWidth="1"/>
    <col min="3" max="3" width="16.625" style="0" customWidth="1"/>
    <col min="4" max="4" width="16.00390625" style="0" customWidth="1"/>
    <col min="5" max="5" width="15.375" style="0" customWidth="1"/>
  </cols>
  <sheetData>
    <row r="1" spans="1:5" ht="12.75">
      <c r="A1" s="4"/>
      <c r="B1" s="49"/>
      <c r="C1" s="156" t="s">
        <v>121</v>
      </c>
      <c r="D1" s="156"/>
      <c r="E1" s="156"/>
    </row>
    <row r="2" spans="1:6" ht="12.75">
      <c r="A2" s="4"/>
      <c r="B2" s="158" t="s">
        <v>309</v>
      </c>
      <c r="C2" s="158"/>
      <c r="D2" s="158"/>
      <c r="E2" s="158"/>
      <c r="F2" s="29"/>
    </row>
    <row r="3" spans="1:5" ht="39.75" customHeight="1">
      <c r="A3" s="44" t="s">
        <v>113</v>
      </c>
      <c r="B3" s="44"/>
      <c r="C3" s="157" t="s">
        <v>310</v>
      </c>
      <c r="D3" s="157"/>
      <c r="E3" s="157"/>
    </row>
    <row r="4" spans="1:3" ht="12.75">
      <c r="A4" s="4"/>
      <c r="B4" s="29"/>
      <c r="C4" s="48"/>
    </row>
    <row r="5" spans="1:5" ht="19.5" customHeight="1">
      <c r="A5" s="155" t="s">
        <v>294</v>
      </c>
      <c r="B5" s="155"/>
      <c r="C5" s="155"/>
      <c r="D5" s="155"/>
      <c r="E5" s="155"/>
    </row>
    <row r="6" ht="12.75">
      <c r="B6" s="15"/>
    </row>
    <row r="7" spans="1:5" ht="13.5" thickBot="1">
      <c r="A7" s="15"/>
      <c r="B7" s="15"/>
      <c r="C7" s="48"/>
      <c r="E7" t="s">
        <v>36</v>
      </c>
    </row>
    <row r="8" spans="1:5" ht="12.75">
      <c r="A8" s="36"/>
      <c r="B8" s="16" t="s">
        <v>19</v>
      </c>
      <c r="C8" s="17"/>
      <c r="D8" s="17"/>
      <c r="E8" s="17"/>
    </row>
    <row r="9" spans="1:5" ht="13.5" thickBot="1">
      <c r="A9" s="37"/>
      <c r="B9" s="18"/>
      <c r="C9" s="19" t="s">
        <v>168</v>
      </c>
      <c r="D9" s="19" t="s">
        <v>295</v>
      </c>
      <c r="E9" s="19" t="s">
        <v>311</v>
      </c>
    </row>
    <row r="10" spans="1:8" ht="15" customHeight="1">
      <c r="A10" s="30" t="s">
        <v>20</v>
      </c>
      <c r="B10" s="20" t="s">
        <v>45</v>
      </c>
      <c r="C10" s="142">
        <f>C35</f>
        <v>2077240</v>
      </c>
      <c r="D10" s="142">
        <f>D35</f>
        <v>2230200</v>
      </c>
      <c r="E10" s="142">
        <f>E35</f>
        <v>2315080</v>
      </c>
      <c r="H10" s="62"/>
    </row>
    <row r="11" spans="1:5" ht="15" customHeight="1">
      <c r="A11" s="30" t="s">
        <v>21</v>
      </c>
      <c r="B11" s="21" t="s">
        <v>46</v>
      </c>
      <c r="C11" s="143">
        <f>C13+C12</f>
        <v>300000</v>
      </c>
      <c r="D11" s="143">
        <f>D13+D12</f>
        <v>300000</v>
      </c>
      <c r="E11" s="143">
        <f>E13+E12</f>
        <v>300000</v>
      </c>
    </row>
    <row r="12" spans="1:5" ht="15" customHeight="1">
      <c r="A12" s="30" t="s">
        <v>22</v>
      </c>
      <c r="B12" s="20" t="s">
        <v>47</v>
      </c>
      <c r="C12" s="144"/>
      <c r="D12" s="144"/>
      <c r="E12" s="144"/>
    </row>
    <row r="13" spans="1:5" ht="15" customHeight="1">
      <c r="A13" s="30" t="s">
        <v>23</v>
      </c>
      <c r="B13" s="23" t="s">
        <v>24</v>
      </c>
      <c r="C13" s="143">
        <f aca="true" t="shared" si="0" ref="C13:E14">C14</f>
        <v>300000</v>
      </c>
      <c r="D13" s="143">
        <f t="shared" si="0"/>
        <v>300000</v>
      </c>
      <c r="E13" s="143">
        <f t="shared" si="0"/>
        <v>300000</v>
      </c>
    </row>
    <row r="14" spans="1:5" ht="68.25" customHeight="1">
      <c r="A14" s="66" t="s">
        <v>164</v>
      </c>
      <c r="B14" s="24" t="s">
        <v>163</v>
      </c>
      <c r="C14" s="144">
        <f t="shared" si="0"/>
        <v>300000</v>
      </c>
      <c r="D14" s="144">
        <f t="shared" si="0"/>
        <v>300000</v>
      </c>
      <c r="E14" s="144">
        <f t="shared" si="0"/>
        <v>300000</v>
      </c>
    </row>
    <row r="15" spans="1:5" ht="48.75" customHeight="1">
      <c r="A15" s="66" t="s">
        <v>162</v>
      </c>
      <c r="B15" s="24" t="s">
        <v>48</v>
      </c>
      <c r="C15" s="144">
        <v>300000</v>
      </c>
      <c r="D15" s="144">
        <v>300000</v>
      </c>
      <c r="E15" s="144">
        <v>300000</v>
      </c>
    </row>
    <row r="16" spans="1:5" ht="41.25" customHeight="1">
      <c r="A16" s="30" t="s">
        <v>58</v>
      </c>
      <c r="B16" s="23" t="s">
        <v>57</v>
      </c>
      <c r="C16" s="145">
        <f>C18+C19+C20+C21</f>
        <v>1364240</v>
      </c>
      <c r="D16" s="145">
        <f>D18+D19+D20+D21</f>
        <v>1517200</v>
      </c>
      <c r="E16" s="145">
        <f>E18+E19+E20+E21</f>
        <v>1602080</v>
      </c>
    </row>
    <row r="17" spans="1:5" ht="30" customHeight="1">
      <c r="A17" s="31" t="s">
        <v>59</v>
      </c>
      <c r="B17" s="24" t="s">
        <v>60</v>
      </c>
      <c r="C17" s="146">
        <f>C16</f>
        <v>1364240</v>
      </c>
      <c r="D17" s="146">
        <f>D16</f>
        <v>1517200</v>
      </c>
      <c r="E17" s="146">
        <f>E16</f>
        <v>1602080</v>
      </c>
    </row>
    <row r="18" spans="1:5" ht="68.25" customHeight="1">
      <c r="A18" s="31" t="s">
        <v>61</v>
      </c>
      <c r="B18" s="24" t="s">
        <v>52</v>
      </c>
      <c r="C18" s="144">
        <v>646170</v>
      </c>
      <c r="D18" s="144">
        <v>723830</v>
      </c>
      <c r="E18" s="144">
        <v>766200</v>
      </c>
    </row>
    <row r="19" spans="1:5" ht="78.75" customHeight="1">
      <c r="A19" s="31" t="s">
        <v>62</v>
      </c>
      <c r="B19" s="24" t="s">
        <v>53</v>
      </c>
      <c r="C19" s="144">
        <v>4490</v>
      </c>
      <c r="D19" s="144">
        <v>4940</v>
      </c>
      <c r="E19" s="144">
        <v>5100</v>
      </c>
    </row>
    <row r="20" spans="1:5" ht="71.25" customHeight="1">
      <c r="A20" s="31" t="s">
        <v>63</v>
      </c>
      <c r="B20" s="24" t="s">
        <v>54</v>
      </c>
      <c r="C20" s="144">
        <v>798800</v>
      </c>
      <c r="D20" s="144">
        <v>883220</v>
      </c>
      <c r="E20" s="144">
        <v>925130</v>
      </c>
    </row>
    <row r="21" spans="1:5" ht="65.25" customHeight="1">
      <c r="A21" s="47" t="s">
        <v>64</v>
      </c>
      <c r="B21" s="5" t="s">
        <v>55</v>
      </c>
      <c r="C21" s="144">
        <v>-85220</v>
      </c>
      <c r="D21" s="144">
        <v>-94790</v>
      </c>
      <c r="E21" s="144">
        <v>-94350</v>
      </c>
    </row>
    <row r="22" spans="1:5" ht="28.5" customHeight="1">
      <c r="A22" s="30" t="s">
        <v>180</v>
      </c>
      <c r="B22" s="25" t="s">
        <v>183</v>
      </c>
      <c r="C22" s="143">
        <f>C23</f>
        <v>100000</v>
      </c>
      <c r="D22" s="143">
        <f>D23</f>
        <v>100000</v>
      </c>
      <c r="E22" s="143">
        <f>E23</f>
        <v>100000</v>
      </c>
    </row>
    <row r="23" spans="1:5" ht="35.25" customHeight="1">
      <c r="A23" s="31" t="s">
        <v>181</v>
      </c>
      <c r="B23" s="51" t="s">
        <v>182</v>
      </c>
      <c r="C23" s="144">
        <v>100000</v>
      </c>
      <c r="D23" s="144">
        <v>100000</v>
      </c>
      <c r="E23" s="144">
        <v>100000</v>
      </c>
    </row>
    <row r="24" spans="1:5" ht="15" customHeight="1">
      <c r="A24" s="30" t="s">
        <v>25</v>
      </c>
      <c r="B24" s="25" t="s">
        <v>26</v>
      </c>
      <c r="C24" s="143">
        <f>C25+C26</f>
        <v>257000</v>
      </c>
      <c r="D24" s="143">
        <f>D25+D26</f>
        <v>257000</v>
      </c>
      <c r="E24" s="143">
        <f>E25+E26</f>
        <v>257000</v>
      </c>
    </row>
    <row r="25" spans="1:5" ht="37.5" customHeight="1">
      <c r="A25" s="31" t="s">
        <v>27</v>
      </c>
      <c r="B25" s="51" t="s">
        <v>147</v>
      </c>
      <c r="C25" s="144">
        <v>7000</v>
      </c>
      <c r="D25" s="144">
        <v>7000</v>
      </c>
      <c r="E25" s="144">
        <v>7000</v>
      </c>
    </row>
    <row r="26" spans="1:5" ht="15" customHeight="1">
      <c r="A26" s="30" t="s">
        <v>28</v>
      </c>
      <c r="B26" s="23" t="s">
        <v>29</v>
      </c>
      <c r="C26" s="143">
        <f>C27+C29</f>
        <v>250000</v>
      </c>
      <c r="D26" s="143">
        <f>D27+D29</f>
        <v>250000</v>
      </c>
      <c r="E26" s="143">
        <f>E27+E29</f>
        <v>250000</v>
      </c>
    </row>
    <row r="27" spans="1:5" ht="87.75" customHeight="1">
      <c r="A27" s="50" t="s">
        <v>296</v>
      </c>
      <c r="B27" s="81" t="s">
        <v>185</v>
      </c>
      <c r="C27" s="144">
        <f>C28</f>
        <v>100000</v>
      </c>
      <c r="D27" s="144">
        <f>D28</f>
        <v>100000</v>
      </c>
      <c r="E27" s="144">
        <f>E28</f>
        <v>100000</v>
      </c>
    </row>
    <row r="28" spans="1:5" ht="29.25" customHeight="1">
      <c r="A28" s="50" t="s">
        <v>298</v>
      </c>
      <c r="B28" s="51" t="s">
        <v>297</v>
      </c>
      <c r="C28" s="144">
        <v>100000</v>
      </c>
      <c r="D28" s="144">
        <v>100000</v>
      </c>
      <c r="E28" s="144">
        <v>100000</v>
      </c>
    </row>
    <row r="29" spans="1:5" ht="88.5" customHeight="1">
      <c r="A29" s="80" t="s">
        <v>186</v>
      </c>
      <c r="B29" s="81" t="s">
        <v>185</v>
      </c>
      <c r="C29" s="143">
        <f>C30</f>
        <v>150000</v>
      </c>
      <c r="D29" s="143">
        <f>D30</f>
        <v>150000</v>
      </c>
      <c r="E29" s="143">
        <f>E30</f>
        <v>150000</v>
      </c>
    </row>
    <row r="30" spans="1:5" ht="39.75" customHeight="1">
      <c r="A30" s="83" t="s">
        <v>184</v>
      </c>
      <c r="B30" s="51" t="s">
        <v>299</v>
      </c>
      <c r="C30" s="144">
        <v>150000</v>
      </c>
      <c r="D30" s="144">
        <v>150000</v>
      </c>
      <c r="E30" s="144">
        <v>150000</v>
      </c>
    </row>
    <row r="31" spans="1:5" ht="31.5" customHeight="1">
      <c r="A31" s="84"/>
      <c r="B31" s="25" t="s">
        <v>188</v>
      </c>
      <c r="C31" s="143">
        <f>C32</f>
        <v>56000</v>
      </c>
      <c r="D31" s="143">
        <f>D32</f>
        <v>56000</v>
      </c>
      <c r="E31" s="143">
        <f>E32</f>
        <v>56000</v>
      </c>
    </row>
    <row r="32" spans="1:5" ht="69" customHeight="1">
      <c r="A32" s="50" t="s">
        <v>187</v>
      </c>
      <c r="B32" s="51" t="s">
        <v>144</v>
      </c>
      <c r="C32" s="144">
        <v>56000</v>
      </c>
      <c r="D32" s="144">
        <v>56000</v>
      </c>
      <c r="E32" s="144">
        <v>56000</v>
      </c>
    </row>
    <row r="33" spans="1:5" ht="69" customHeight="1">
      <c r="A33" s="50" t="s">
        <v>142</v>
      </c>
      <c r="B33" s="51" t="s">
        <v>143</v>
      </c>
      <c r="C33" s="144">
        <v>0</v>
      </c>
      <c r="D33" s="144">
        <v>0</v>
      </c>
      <c r="E33" s="144">
        <v>0</v>
      </c>
    </row>
    <row r="34" spans="1:5" ht="69" customHeight="1" thickBot="1">
      <c r="A34" s="50" t="s">
        <v>145</v>
      </c>
      <c r="B34" s="51" t="s">
        <v>146</v>
      </c>
      <c r="C34" s="144">
        <v>0</v>
      </c>
      <c r="D34" s="144">
        <v>0</v>
      </c>
      <c r="E34" s="144">
        <v>0</v>
      </c>
    </row>
    <row r="35" spans="1:5" ht="21.75" customHeight="1" thickBot="1">
      <c r="A35" s="32"/>
      <c r="B35" s="27" t="s">
        <v>30</v>
      </c>
      <c r="C35" s="147">
        <f>C11+C16+C24+C31+C33+C34+C22</f>
        <v>2077240</v>
      </c>
      <c r="D35" s="147">
        <f>D11+D16+D24+D31+D33+D34+D22</f>
        <v>2230200</v>
      </c>
      <c r="E35" s="147">
        <f>E11+E16+E24+E31+E33+E34+E22</f>
        <v>2315080</v>
      </c>
    </row>
    <row r="36" spans="1:5" ht="15" customHeight="1">
      <c r="A36" s="30" t="s">
        <v>170</v>
      </c>
      <c r="B36" s="26" t="s">
        <v>31</v>
      </c>
      <c r="C36" s="143">
        <f>C37</f>
        <v>9180200</v>
      </c>
      <c r="D36" s="143">
        <f>D37</f>
        <v>7760900</v>
      </c>
      <c r="E36" s="143">
        <f>E37</f>
        <v>7892600</v>
      </c>
    </row>
    <row r="37" spans="1:5" ht="29.25" customHeight="1">
      <c r="A37" s="30" t="s">
        <v>171</v>
      </c>
      <c r="B37" s="26" t="s">
        <v>32</v>
      </c>
      <c r="C37" s="143">
        <f>C38+C44+C51+C56</f>
        <v>9180200</v>
      </c>
      <c r="D37" s="143">
        <f>D38+D44+D51+D56</f>
        <v>7760900</v>
      </c>
      <c r="E37" s="143">
        <f>E38+E44+E51+E56</f>
        <v>7892600</v>
      </c>
    </row>
    <row r="38" spans="1:5" ht="24" customHeight="1">
      <c r="A38" s="30" t="s">
        <v>172</v>
      </c>
      <c r="B38" s="26" t="s">
        <v>103</v>
      </c>
      <c r="C38" s="143">
        <f>C40</f>
        <v>8605800</v>
      </c>
      <c r="D38" s="143">
        <f>D40</f>
        <v>7178200</v>
      </c>
      <c r="E38" s="143">
        <f>E40</f>
        <v>7303100</v>
      </c>
    </row>
    <row r="39" spans="1:5" ht="18" customHeight="1">
      <c r="A39" s="30" t="s">
        <v>323</v>
      </c>
      <c r="B39" s="26" t="s">
        <v>114</v>
      </c>
      <c r="C39" s="143">
        <f>C40</f>
        <v>8605800</v>
      </c>
      <c r="D39" s="143">
        <f>D40</f>
        <v>7178200</v>
      </c>
      <c r="E39" s="143">
        <f>E40</f>
        <v>7303100</v>
      </c>
    </row>
    <row r="40" spans="1:5" ht="27" customHeight="1">
      <c r="A40" s="30" t="s">
        <v>322</v>
      </c>
      <c r="B40" s="26" t="s">
        <v>104</v>
      </c>
      <c r="C40" s="143">
        <f>C41+C42</f>
        <v>8605800</v>
      </c>
      <c r="D40" s="143">
        <f>D41+D42</f>
        <v>7178200</v>
      </c>
      <c r="E40" s="143">
        <f>E41+E42</f>
        <v>7303100</v>
      </c>
    </row>
    <row r="41" spans="1:5" ht="27" customHeight="1">
      <c r="A41" s="38" t="s">
        <v>37</v>
      </c>
      <c r="B41" s="52" t="s">
        <v>118</v>
      </c>
      <c r="C41" s="148"/>
      <c r="D41" s="148">
        <v>0</v>
      </c>
      <c r="E41" s="148"/>
    </row>
    <row r="42" spans="1:5" ht="32.25" customHeight="1">
      <c r="A42" s="38"/>
      <c r="B42" s="52" t="s">
        <v>119</v>
      </c>
      <c r="C42" s="148">
        <v>8605800</v>
      </c>
      <c r="D42" s="148">
        <v>7178200</v>
      </c>
      <c r="E42" s="148">
        <v>7303100</v>
      </c>
    </row>
    <row r="43" spans="1:5" ht="0.75" customHeight="1" hidden="1">
      <c r="A43" s="50" t="s">
        <v>110</v>
      </c>
      <c r="B43" s="52" t="s">
        <v>111</v>
      </c>
      <c r="C43" s="146">
        <v>0</v>
      </c>
      <c r="D43" s="146">
        <v>0</v>
      </c>
      <c r="E43" s="146">
        <v>0</v>
      </c>
    </row>
    <row r="44" spans="1:5" ht="31.5" customHeight="1">
      <c r="A44" s="30" t="s">
        <v>173</v>
      </c>
      <c r="B44" s="26" t="s">
        <v>115</v>
      </c>
      <c r="C44" s="143">
        <f>C45</f>
        <v>400000</v>
      </c>
      <c r="D44" s="143">
        <f>D45</f>
        <v>400000</v>
      </c>
      <c r="E44" s="143">
        <f>E45</f>
        <v>400000</v>
      </c>
    </row>
    <row r="45" spans="1:5" ht="15.75" customHeight="1">
      <c r="A45" s="50" t="s">
        <v>174</v>
      </c>
      <c r="B45" s="52" t="s">
        <v>116</v>
      </c>
      <c r="C45" s="146">
        <f>C46</f>
        <v>400000</v>
      </c>
      <c r="D45" s="146">
        <f>D46</f>
        <v>400000</v>
      </c>
      <c r="E45" s="146">
        <f>E47</f>
        <v>400000</v>
      </c>
    </row>
    <row r="46" spans="1:5" ht="15.75" customHeight="1">
      <c r="A46" s="50" t="s">
        <v>175</v>
      </c>
      <c r="B46" s="52" t="s">
        <v>117</v>
      </c>
      <c r="C46" s="146">
        <f>C47+C50</f>
        <v>400000</v>
      </c>
      <c r="D46" s="146">
        <f>D47+D50</f>
        <v>400000</v>
      </c>
      <c r="E46" s="146">
        <f>E47</f>
        <v>400000</v>
      </c>
    </row>
    <row r="47" spans="1:5" ht="31.5" customHeight="1">
      <c r="A47" s="50" t="s">
        <v>175</v>
      </c>
      <c r="B47" s="52" t="s">
        <v>126</v>
      </c>
      <c r="C47" s="148">
        <v>400000</v>
      </c>
      <c r="D47" s="148">
        <v>400000</v>
      </c>
      <c r="E47" s="148">
        <v>400000</v>
      </c>
    </row>
    <row r="48" spans="1:5" ht="13.5" customHeight="1" hidden="1">
      <c r="A48" s="31"/>
      <c r="B48" s="39"/>
      <c r="C48" s="146"/>
      <c r="D48" s="146"/>
      <c r="E48" s="146"/>
    </row>
    <row r="49" spans="1:5" ht="16.5" customHeight="1" hidden="1">
      <c r="A49" s="31"/>
      <c r="B49" s="39"/>
      <c r="C49" s="146"/>
      <c r="D49" s="146"/>
      <c r="E49" s="146"/>
    </row>
    <row r="50" spans="1:5" ht="26.25" customHeight="1">
      <c r="A50" s="31"/>
      <c r="B50" s="52"/>
      <c r="C50" s="146"/>
      <c r="D50" s="148"/>
      <c r="E50" s="146"/>
    </row>
    <row r="51" spans="1:5" ht="27.75" customHeight="1">
      <c r="A51" s="30" t="s">
        <v>176</v>
      </c>
      <c r="B51" s="26" t="s">
        <v>34</v>
      </c>
      <c r="C51" s="143">
        <f>C52+C55</f>
        <v>174400</v>
      </c>
      <c r="D51" s="143">
        <f>D52+D55</f>
        <v>182700</v>
      </c>
      <c r="E51" s="143">
        <f>E52+E55</f>
        <v>189500</v>
      </c>
    </row>
    <row r="52" spans="1:5" ht="42.75" customHeight="1">
      <c r="A52" s="30" t="s">
        <v>177</v>
      </c>
      <c r="B52" s="26" t="s">
        <v>105</v>
      </c>
      <c r="C52" s="143">
        <f>C53</f>
        <v>173700</v>
      </c>
      <c r="D52" s="143">
        <f>D53</f>
        <v>182000</v>
      </c>
      <c r="E52" s="143">
        <f>E53</f>
        <v>188800</v>
      </c>
    </row>
    <row r="53" spans="1:5" ht="42.75" customHeight="1">
      <c r="A53" s="50" t="s">
        <v>178</v>
      </c>
      <c r="B53" s="52" t="s">
        <v>106</v>
      </c>
      <c r="C53" s="148">
        <v>173700</v>
      </c>
      <c r="D53" s="148">
        <v>182000</v>
      </c>
      <c r="E53" s="148">
        <v>188800</v>
      </c>
    </row>
    <row r="54" spans="1:5" ht="0.75" customHeight="1">
      <c r="A54" s="22" t="s">
        <v>107</v>
      </c>
      <c r="B54" s="56" t="s">
        <v>108</v>
      </c>
      <c r="C54" s="145">
        <f>C55</f>
        <v>700</v>
      </c>
      <c r="D54" s="145">
        <f>D55</f>
        <v>700</v>
      </c>
      <c r="E54" s="145">
        <f>E55</f>
        <v>700</v>
      </c>
    </row>
    <row r="55" spans="1:5" ht="29.25" customHeight="1">
      <c r="A55" s="53" t="s">
        <v>179</v>
      </c>
      <c r="B55" s="54" t="s">
        <v>109</v>
      </c>
      <c r="C55" s="148">
        <v>700</v>
      </c>
      <c r="D55" s="148">
        <v>700</v>
      </c>
      <c r="E55" s="148">
        <v>700</v>
      </c>
    </row>
    <row r="56" spans="1:5" ht="27" customHeight="1">
      <c r="A56" s="53" t="s">
        <v>167</v>
      </c>
      <c r="B56" s="55" t="s">
        <v>112</v>
      </c>
      <c r="C56" s="146">
        <v>0</v>
      </c>
      <c r="D56" s="146">
        <v>0</v>
      </c>
      <c r="E56" s="146">
        <v>0</v>
      </c>
    </row>
    <row r="57" spans="1:5" ht="27" customHeight="1">
      <c r="A57" s="22" t="s">
        <v>148</v>
      </c>
      <c r="B57" s="56" t="s">
        <v>149</v>
      </c>
      <c r="C57" s="143">
        <v>0</v>
      </c>
      <c r="D57" s="143">
        <v>0</v>
      </c>
      <c r="E57" s="143">
        <v>0</v>
      </c>
    </row>
    <row r="58" spans="1:5" ht="17.25" customHeight="1" thickBot="1">
      <c r="A58" s="34"/>
      <c r="B58" s="35" t="s">
        <v>33</v>
      </c>
      <c r="C58" s="149">
        <f>C35+C36+C57</f>
        <v>11257440</v>
      </c>
      <c r="D58" s="149">
        <f>D35+D36+D57</f>
        <v>9991100</v>
      </c>
      <c r="E58" s="149">
        <f>E35+E36+E57</f>
        <v>10207680</v>
      </c>
    </row>
    <row r="59" spans="1:5" ht="13.5" customHeight="1" thickBot="1">
      <c r="A59" s="33"/>
      <c r="B59" s="28" t="s">
        <v>324</v>
      </c>
      <c r="C59" s="147">
        <v>75797</v>
      </c>
      <c r="D59" s="147">
        <v>81533</v>
      </c>
      <c r="E59" s="147">
        <v>84716</v>
      </c>
    </row>
    <row r="60" spans="1:5" ht="13.5" customHeight="1">
      <c r="A60" s="4"/>
      <c r="B60" s="13"/>
      <c r="C60" s="150">
        <f>C58+C59</f>
        <v>11333237</v>
      </c>
      <c r="D60" s="150">
        <f>D58+D59</f>
        <v>10072633</v>
      </c>
      <c r="E60" s="150">
        <f>E58+E59</f>
        <v>10292396</v>
      </c>
    </row>
    <row r="61" ht="12.75" hidden="1">
      <c r="C61" s="63">
        <f>C60-C58</f>
        <v>75797</v>
      </c>
    </row>
    <row r="63" ht="12.75">
      <c r="E63" s="133"/>
    </row>
    <row r="64" spans="3:5" ht="12.75">
      <c r="C64" s="63"/>
      <c r="D64" s="63"/>
      <c r="E64" s="63"/>
    </row>
  </sheetData>
  <sheetProtection/>
  <mergeCells count="4">
    <mergeCell ref="A5:E5"/>
    <mergeCell ref="C1:E1"/>
    <mergeCell ref="C3:E3"/>
    <mergeCell ref="B2:E2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zoomScale="85" zoomScaleNormal="85" zoomScalePageLayoutView="0" workbookViewId="0" topLeftCell="A10">
      <selection activeCell="F37" sqref="F37"/>
    </sheetView>
  </sheetViews>
  <sheetFormatPr defaultColWidth="9.00390625" defaultRowHeight="12.75"/>
  <cols>
    <col min="1" max="1" width="12.375" style="102" customWidth="1"/>
    <col min="2" max="2" width="62.75390625" style="108" customWidth="1"/>
    <col min="3" max="3" width="28.25390625" style="108" customWidth="1"/>
    <col min="4" max="4" width="16.75390625" style="102" customWidth="1"/>
    <col min="5" max="5" width="16.375" style="102" customWidth="1"/>
    <col min="6" max="6" width="16.25390625" style="102" customWidth="1"/>
    <col min="7" max="7" width="9.125" style="102" customWidth="1"/>
    <col min="8" max="8" width="10.25390625" style="102" bestFit="1" customWidth="1"/>
    <col min="9" max="16384" width="9.125" style="102" customWidth="1"/>
  </cols>
  <sheetData>
    <row r="1" spans="2:6" ht="12.75">
      <c r="B1" s="103"/>
      <c r="C1" s="159" t="s">
        <v>209</v>
      </c>
      <c r="D1" s="159"/>
      <c r="E1" s="159"/>
      <c r="F1" s="159"/>
    </row>
    <row r="2" spans="2:6" ht="12.75">
      <c r="B2" s="103"/>
      <c r="C2" s="104"/>
      <c r="D2" s="104"/>
      <c r="E2" s="104"/>
      <c r="F2" s="104"/>
    </row>
    <row r="3" spans="2:6" ht="12.75">
      <c r="B3" s="105"/>
      <c r="C3" s="160" t="s">
        <v>210</v>
      </c>
      <c r="D3" s="160"/>
      <c r="E3" s="160"/>
      <c r="F3" s="160"/>
    </row>
    <row r="4" spans="2:6" ht="12.75">
      <c r="B4" s="161" t="s">
        <v>312</v>
      </c>
      <c r="C4" s="161"/>
      <c r="D4" s="161"/>
      <c r="E4" s="161"/>
      <c r="F4" s="161"/>
    </row>
    <row r="5" spans="2:6" ht="12.75">
      <c r="B5" s="105"/>
      <c r="C5" s="106"/>
      <c r="D5" s="105"/>
      <c r="E5" s="105"/>
      <c r="F5" s="105"/>
    </row>
    <row r="6" spans="2:6" ht="12.75">
      <c r="B6" s="107"/>
      <c r="C6" s="160"/>
      <c r="D6" s="160"/>
      <c r="E6" s="105" t="s">
        <v>313</v>
      </c>
      <c r="F6" s="105" t="s">
        <v>314</v>
      </c>
    </row>
    <row r="9" spans="2:6" ht="49.5" customHeight="1">
      <c r="B9" s="162" t="s">
        <v>315</v>
      </c>
      <c r="C9" s="162"/>
      <c r="D9" s="163"/>
      <c r="E9" s="163"/>
      <c r="F9" s="163"/>
    </row>
    <row r="10" spans="2:3" ht="12.75">
      <c r="B10" s="109"/>
      <c r="C10" s="110"/>
    </row>
    <row r="11" spans="2:3" ht="12.75">
      <c r="B11" s="110"/>
      <c r="C11" s="110"/>
    </row>
    <row r="12" spans="1:6" ht="42" customHeight="1">
      <c r="A12" s="111" t="s">
        <v>211</v>
      </c>
      <c r="B12" s="134" t="s">
        <v>6</v>
      </c>
      <c r="C12" s="134" t="s">
        <v>212</v>
      </c>
      <c r="D12" s="135">
        <v>2023</v>
      </c>
      <c r="E12" s="135">
        <v>2024</v>
      </c>
      <c r="F12" s="135">
        <v>2025</v>
      </c>
    </row>
    <row r="13" spans="1:6" ht="28.5">
      <c r="A13" s="112">
        <v>923</v>
      </c>
      <c r="B13" s="113" t="s">
        <v>213</v>
      </c>
      <c r="C13" s="114" t="s">
        <v>214</v>
      </c>
      <c r="D13" s="115">
        <f>D14</f>
        <v>75797</v>
      </c>
      <c r="E13" s="115">
        <f>E14</f>
        <v>81533</v>
      </c>
      <c r="F13" s="115">
        <f>F14</f>
        <v>84716</v>
      </c>
    </row>
    <row r="14" spans="1:6" ht="28.5">
      <c r="A14" s="116"/>
      <c r="B14" s="113" t="s">
        <v>215</v>
      </c>
      <c r="C14" s="114" t="s">
        <v>260</v>
      </c>
      <c r="D14" s="117">
        <f>D16</f>
        <v>75797</v>
      </c>
      <c r="E14" s="117">
        <v>81533</v>
      </c>
      <c r="F14" s="117">
        <v>84716</v>
      </c>
    </row>
    <row r="15" spans="1:6" ht="30">
      <c r="A15" s="116"/>
      <c r="B15" s="118" t="s">
        <v>261</v>
      </c>
      <c r="C15" s="119" t="s">
        <v>216</v>
      </c>
      <c r="D15" s="117">
        <f>D16</f>
        <v>75797</v>
      </c>
      <c r="E15" s="117">
        <f>E16</f>
        <v>157330</v>
      </c>
      <c r="F15" s="117">
        <f>F16</f>
        <v>166249</v>
      </c>
    </row>
    <row r="16" spans="1:8" ht="30">
      <c r="A16" s="116"/>
      <c r="B16" s="118" t="s">
        <v>262</v>
      </c>
      <c r="C16" s="119" t="s">
        <v>263</v>
      </c>
      <c r="D16" s="117">
        <v>75797</v>
      </c>
      <c r="E16" s="117">
        <f>D16+E14</f>
        <v>157330</v>
      </c>
      <c r="F16" s="117">
        <f>E14+F14</f>
        <v>166249</v>
      </c>
      <c r="H16" s="154"/>
    </row>
    <row r="17" spans="1:6" ht="29.25" customHeight="1">
      <c r="A17" s="116"/>
      <c r="B17" s="118" t="s">
        <v>264</v>
      </c>
      <c r="C17" s="119" t="s">
        <v>265</v>
      </c>
      <c r="D17" s="136">
        <v>0</v>
      </c>
      <c r="E17" s="141">
        <f>E24</f>
        <v>-75797</v>
      </c>
      <c r="F17" s="120">
        <f>F24</f>
        <v>-81533</v>
      </c>
    </row>
    <row r="18" spans="1:6" ht="31.5" customHeight="1" hidden="1">
      <c r="A18" s="116"/>
      <c r="B18" s="118" t="s">
        <v>219</v>
      </c>
      <c r="C18" s="119" t="s">
        <v>220</v>
      </c>
      <c r="D18" s="121"/>
      <c r="E18" s="121"/>
      <c r="F18" s="121"/>
    </row>
    <row r="19" spans="1:6" ht="28.5" hidden="1">
      <c r="A19" s="116"/>
      <c r="B19" s="122" t="s">
        <v>221</v>
      </c>
      <c r="C19" s="114" t="s">
        <v>222</v>
      </c>
      <c r="D19" s="123">
        <v>0</v>
      </c>
      <c r="E19" s="123">
        <v>0</v>
      </c>
      <c r="F19" s="123">
        <v>0</v>
      </c>
    </row>
    <row r="20" spans="1:6" ht="30" hidden="1">
      <c r="A20" s="116"/>
      <c r="B20" s="118" t="s">
        <v>223</v>
      </c>
      <c r="C20" s="124" t="s">
        <v>224</v>
      </c>
      <c r="D20" s="120"/>
      <c r="E20" s="120"/>
      <c r="F20" s="120"/>
    </row>
    <row r="21" spans="1:6" ht="45" hidden="1">
      <c r="A21" s="116"/>
      <c r="B21" s="125" t="s">
        <v>225</v>
      </c>
      <c r="C21" s="119" t="s">
        <v>226</v>
      </c>
      <c r="D21" s="120"/>
      <c r="E21" s="120"/>
      <c r="F21" s="120"/>
    </row>
    <row r="22" spans="1:6" ht="45" hidden="1">
      <c r="A22" s="116"/>
      <c r="B22" s="118" t="s">
        <v>227</v>
      </c>
      <c r="C22" s="119" t="s">
        <v>228</v>
      </c>
      <c r="D22" s="120">
        <f>D23</f>
        <v>0</v>
      </c>
      <c r="E22" s="120">
        <f>E23</f>
        <v>0</v>
      </c>
      <c r="F22" s="120">
        <f>F23</f>
        <v>0</v>
      </c>
    </row>
    <row r="23" spans="1:6" ht="45" hidden="1">
      <c r="A23" s="116"/>
      <c r="B23" s="118" t="s">
        <v>229</v>
      </c>
      <c r="C23" s="119" t="s">
        <v>230</v>
      </c>
      <c r="D23" s="120">
        <v>0</v>
      </c>
      <c r="E23" s="120">
        <v>0</v>
      </c>
      <c r="F23" s="120">
        <v>0</v>
      </c>
    </row>
    <row r="24" spans="1:6" ht="30">
      <c r="A24" s="116"/>
      <c r="B24" s="118" t="s">
        <v>218</v>
      </c>
      <c r="C24" s="119" t="s">
        <v>266</v>
      </c>
      <c r="D24" s="136">
        <v>0</v>
      </c>
      <c r="E24" s="136">
        <v>-75797</v>
      </c>
      <c r="F24" s="120">
        <v>-81533</v>
      </c>
    </row>
    <row r="25" spans="1:6" ht="28.5">
      <c r="A25" s="116"/>
      <c r="B25" s="113" t="s">
        <v>231</v>
      </c>
      <c r="C25" s="114" t="s">
        <v>232</v>
      </c>
      <c r="D25" s="123">
        <f>D34+D26</f>
        <v>0</v>
      </c>
      <c r="E25" s="123">
        <f>E34+E26</f>
        <v>0</v>
      </c>
      <c r="F25" s="123">
        <f>F34+F26</f>
        <v>0</v>
      </c>
    </row>
    <row r="26" spans="1:6" ht="15">
      <c r="A26" s="116"/>
      <c r="B26" s="118" t="s">
        <v>233</v>
      </c>
      <c r="C26" s="119" t="s">
        <v>234</v>
      </c>
      <c r="D26" s="126">
        <f aca="true" t="shared" si="0" ref="D26:F28">D27</f>
        <v>-11333237</v>
      </c>
      <c r="E26" s="126">
        <f t="shared" si="0"/>
        <v>-10072633</v>
      </c>
      <c r="F26" s="126">
        <f t="shared" si="0"/>
        <v>-10292396</v>
      </c>
    </row>
    <row r="27" spans="1:6" ht="15">
      <c r="A27" s="116"/>
      <c r="B27" s="118" t="s">
        <v>235</v>
      </c>
      <c r="C27" s="119" t="s">
        <v>236</v>
      </c>
      <c r="D27" s="126">
        <f t="shared" si="0"/>
        <v>-11333237</v>
      </c>
      <c r="E27" s="126">
        <f t="shared" si="0"/>
        <v>-10072633</v>
      </c>
      <c r="F27" s="126">
        <f t="shared" si="0"/>
        <v>-10292396</v>
      </c>
    </row>
    <row r="28" spans="1:6" ht="17.25" customHeight="1">
      <c r="A28" s="116"/>
      <c r="B28" s="118" t="s">
        <v>237</v>
      </c>
      <c r="C28" s="119" t="s">
        <v>238</v>
      </c>
      <c r="D28" s="126">
        <f t="shared" si="0"/>
        <v>-11333237</v>
      </c>
      <c r="E28" s="126">
        <f t="shared" si="0"/>
        <v>-10072633</v>
      </c>
      <c r="F28" s="126">
        <f t="shared" si="0"/>
        <v>-10292396</v>
      </c>
    </row>
    <row r="29" spans="1:6" ht="30">
      <c r="A29" s="116"/>
      <c r="B29" s="82" t="s">
        <v>239</v>
      </c>
      <c r="C29" s="119" t="s">
        <v>240</v>
      </c>
      <c r="D29" s="126">
        <v>-11333237</v>
      </c>
      <c r="E29" s="126">
        <v>-10072633</v>
      </c>
      <c r="F29" s="126">
        <v>-10292396</v>
      </c>
    </row>
    <row r="30" spans="1:6" ht="30" hidden="1">
      <c r="A30" s="116"/>
      <c r="B30" s="118" t="s">
        <v>241</v>
      </c>
      <c r="C30" s="119" t="s">
        <v>242</v>
      </c>
      <c r="D30" s="126"/>
      <c r="E30" s="126"/>
      <c r="F30" s="126"/>
    </row>
    <row r="31" spans="1:6" ht="15">
      <c r="A31" s="116"/>
      <c r="B31" s="118" t="s">
        <v>243</v>
      </c>
      <c r="C31" s="119" t="s">
        <v>244</v>
      </c>
      <c r="D31" s="126">
        <f aca="true" t="shared" si="1" ref="D31:F33">D32</f>
        <v>11333237</v>
      </c>
      <c r="E31" s="126">
        <f t="shared" si="1"/>
        <v>10072633</v>
      </c>
      <c r="F31" s="126">
        <f t="shared" si="1"/>
        <v>10292396</v>
      </c>
    </row>
    <row r="32" spans="1:6" ht="15">
      <c r="A32" s="116"/>
      <c r="B32" s="118" t="s">
        <v>245</v>
      </c>
      <c r="C32" s="119" t="s">
        <v>246</v>
      </c>
      <c r="D32" s="126">
        <f t="shared" si="1"/>
        <v>11333237</v>
      </c>
      <c r="E32" s="126">
        <f t="shared" si="1"/>
        <v>10072633</v>
      </c>
      <c r="F32" s="126">
        <f t="shared" si="1"/>
        <v>10292396</v>
      </c>
    </row>
    <row r="33" spans="1:6" ht="15">
      <c r="A33" s="116"/>
      <c r="B33" s="118" t="s">
        <v>247</v>
      </c>
      <c r="C33" s="119" t="s">
        <v>248</v>
      </c>
      <c r="D33" s="126">
        <f t="shared" si="1"/>
        <v>11333237</v>
      </c>
      <c r="E33" s="126">
        <f t="shared" si="1"/>
        <v>10072633</v>
      </c>
      <c r="F33" s="126">
        <f t="shared" si="1"/>
        <v>10292396</v>
      </c>
    </row>
    <row r="34" spans="1:6" ht="30">
      <c r="A34" s="116"/>
      <c r="B34" s="118" t="s">
        <v>249</v>
      </c>
      <c r="C34" s="119" t="s">
        <v>250</v>
      </c>
      <c r="D34" s="126">
        <v>11333237</v>
      </c>
      <c r="E34" s="126">
        <v>10072633</v>
      </c>
      <c r="F34" s="126">
        <v>10292396</v>
      </c>
    </row>
    <row r="35" spans="1:6" s="129" customFormat="1" ht="29.25" customHeight="1" hidden="1">
      <c r="A35" s="127"/>
      <c r="B35" s="118" t="s">
        <v>251</v>
      </c>
      <c r="C35" s="119" t="s">
        <v>252</v>
      </c>
      <c r="D35" s="128"/>
      <c r="E35" s="128"/>
      <c r="F35" s="128"/>
    </row>
    <row r="36" spans="1:6" s="129" customFormat="1" ht="27.75" customHeight="1" hidden="1">
      <c r="A36" s="127"/>
      <c r="B36" s="118" t="s">
        <v>253</v>
      </c>
      <c r="C36" s="119" t="s">
        <v>254</v>
      </c>
      <c r="D36" s="128"/>
      <c r="E36" s="128"/>
      <c r="F36" s="128"/>
    </row>
    <row r="37" spans="1:6" ht="28.5">
      <c r="A37" s="130"/>
      <c r="B37" s="113" t="s">
        <v>255</v>
      </c>
      <c r="C37" s="114" t="s">
        <v>256</v>
      </c>
      <c r="D37" s="126"/>
      <c r="E37" s="126"/>
      <c r="F37" s="126"/>
    </row>
  </sheetData>
  <sheetProtection/>
  <mergeCells count="5">
    <mergeCell ref="C1:F1"/>
    <mergeCell ref="C3:F3"/>
    <mergeCell ref="B4:F4"/>
    <mergeCell ref="C6:D6"/>
    <mergeCell ref="B9:F9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8"/>
  <sheetViews>
    <sheetView zoomScalePageLayoutView="0" workbookViewId="0" topLeftCell="A115">
      <selection activeCell="I20" sqref="I20"/>
    </sheetView>
  </sheetViews>
  <sheetFormatPr defaultColWidth="9.00390625" defaultRowHeight="12.75"/>
  <cols>
    <col min="1" max="1" width="50.875" style="0" customWidth="1"/>
    <col min="2" max="2" width="6.25390625" style="0" customWidth="1"/>
    <col min="3" max="3" width="7.625" style="0" customWidth="1"/>
    <col min="4" max="4" width="6.25390625" style="0" customWidth="1"/>
    <col min="5" max="5" width="14.125" style="0" customWidth="1"/>
    <col min="6" max="6" width="10.375" style="0" customWidth="1"/>
    <col min="7" max="7" width="18.00390625" style="0" customWidth="1"/>
    <col min="8" max="8" width="16.625" style="0" customWidth="1"/>
    <col min="9" max="9" width="16.00390625" style="0" customWidth="1"/>
    <col min="15" max="15" width="10.375" style="0" customWidth="1"/>
  </cols>
  <sheetData>
    <row r="1" spans="4:9" ht="12.75">
      <c r="D1" s="158" t="s">
        <v>56</v>
      </c>
      <c r="E1" s="158"/>
      <c r="F1" s="158"/>
      <c r="G1" s="158"/>
      <c r="H1" s="158"/>
      <c r="I1" s="158"/>
    </row>
    <row r="2" spans="5:9" ht="12.75">
      <c r="E2" s="158"/>
      <c r="F2" s="158"/>
      <c r="G2" s="158"/>
      <c r="H2" s="158"/>
      <c r="I2" s="158"/>
    </row>
    <row r="3" spans="3:9" ht="12.75">
      <c r="C3" s="160" t="s">
        <v>208</v>
      </c>
      <c r="D3" s="160"/>
      <c r="E3" s="160"/>
      <c r="F3" s="160"/>
      <c r="G3" s="160"/>
      <c r="H3" s="160"/>
      <c r="I3" s="160"/>
    </row>
    <row r="4" spans="3:9" ht="12.75">
      <c r="C4" s="160" t="s">
        <v>316</v>
      </c>
      <c r="D4" s="160"/>
      <c r="E4" s="160"/>
      <c r="F4" s="160"/>
      <c r="G4" s="160"/>
      <c r="H4" s="160"/>
      <c r="I4" s="160"/>
    </row>
    <row r="5" spans="6:9" ht="12.75">
      <c r="F5" s="171"/>
      <c r="G5" s="171"/>
      <c r="I5" t="s">
        <v>317</v>
      </c>
    </row>
    <row r="6" ht="12.75">
      <c r="A6" s="64" t="s">
        <v>318</v>
      </c>
    </row>
    <row r="8" spans="1:9" ht="12.75">
      <c r="A8" s="60"/>
      <c r="B8" s="164" t="s">
        <v>5</v>
      </c>
      <c r="C8" s="165"/>
      <c r="D8" s="165"/>
      <c r="E8" s="165"/>
      <c r="F8" s="165"/>
      <c r="G8" s="165"/>
      <c r="H8" s="165"/>
      <c r="I8" s="166"/>
    </row>
    <row r="9" spans="1:9" ht="21.75" customHeight="1">
      <c r="A9" s="3" t="s">
        <v>6</v>
      </c>
      <c r="B9" s="57" t="s">
        <v>7</v>
      </c>
      <c r="C9" s="58" t="s">
        <v>8</v>
      </c>
      <c r="D9" s="58" t="s">
        <v>9</v>
      </c>
      <c r="E9" s="58" t="s">
        <v>10</v>
      </c>
      <c r="F9" s="59" t="s">
        <v>11</v>
      </c>
      <c r="G9" s="61" t="s">
        <v>169</v>
      </c>
      <c r="H9" s="61" t="s">
        <v>300</v>
      </c>
      <c r="I9" s="61" t="s">
        <v>319</v>
      </c>
    </row>
    <row r="10" spans="1:16" ht="24.75" customHeight="1">
      <c r="A10" s="70" t="s">
        <v>189</v>
      </c>
      <c r="B10" s="22" t="s">
        <v>190</v>
      </c>
      <c r="C10" s="69"/>
      <c r="D10" s="69"/>
      <c r="E10" s="69"/>
      <c r="F10" s="69"/>
      <c r="G10" s="92">
        <f>G12+G28+G37+G57+G101+G113+G122+G115+G32</f>
        <v>11333237</v>
      </c>
      <c r="H10" s="92">
        <f>H12+H28+H37+H57+H101+H113+H122+H115+H129+H119+H33</f>
        <v>10072633</v>
      </c>
      <c r="I10" s="92">
        <f>I12+I28+I37+I57+I101+I113+I122+I115+I129+I119+I32</f>
        <v>10292396</v>
      </c>
      <c r="N10" s="63"/>
      <c r="O10" s="63"/>
      <c r="P10" s="63"/>
    </row>
    <row r="11" spans="1:9" ht="12.75">
      <c r="A11" s="70"/>
      <c r="B11" s="6"/>
      <c r="C11" s="69"/>
      <c r="D11" s="69"/>
      <c r="E11" s="69"/>
      <c r="F11" s="69"/>
      <c r="G11" s="93"/>
      <c r="H11" s="93"/>
      <c r="I11" s="93"/>
    </row>
    <row r="12" spans="1:9" ht="12.75">
      <c r="A12" s="70" t="s">
        <v>0</v>
      </c>
      <c r="B12" s="22" t="s">
        <v>190</v>
      </c>
      <c r="C12" s="53" t="s">
        <v>1</v>
      </c>
      <c r="D12" s="53" t="s">
        <v>2</v>
      </c>
      <c r="E12" s="53"/>
      <c r="F12" s="53"/>
      <c r="G12" s="92">
        <f>G14+G18+G22+G24+G26</f>
        <v>6516150</v>
      </c>
      <c r="H12" s="92">
        <f>H14+H18+H22+H24+H26</f>
        <v>5202488</v>
      </c>
      <c r="I12" s="92">
        <f>I14+I18+I22+I24+I26</f>
        <v>5077240.9</v>
      </c>
    </row>
    <row r="13" spans="1:9" ht="12.75" customHeight="1">
      <c r="A13" s="72"/>
      <c r="B13" s="69"/>
      <c r="C13" s="6"/>
      <c r="D13" s="6"/>
      <c r="E13" s="6"/>
      <c r="F13" s="6"/>
      <c r="G13" s="93"/>
      <c r="H13" s="93"/>
      <c r="I13" s="93"/>
    </row>
    <row r="14" spans="1:9" ht="42" customHeight="1">
      <c r="A14" s="70" t="s">
        <v>16</v>
      </c>
      <c r="B14" s="53" t="s">
        <v>190</v>
      </c>
      <c r="C14" s="6" t="s">
        <v>1</v>
      </c>
      <c r="D14" s="6" t="s">
        <v>12</v>
      </c>
      <c r="E14" s="6" t="s">
        <v>68</v>
      </c>
      <c r="F14" s="67"/>
      <c r="G14" s="93">
        <f aca="true" t="shared" si="0" ref="G14:I16">G15</f>
        <v>1141198</v>
      </c>
      <c r="H14" s="93">
        <f t="shared" si="0"/>
        <v>1014397</v>
      </c>
      <c r="I14" s="93">
        <f t="shared" si="0"/>
        <v>887598</v>
      </c>
    </row>
    <row r="15" spans="1:9" ht="12.75">
      <c r="A15" s="72" t="s">
        <v>14</v>
      </c>
      <c r="B15" s="53" t="s">
        <v>190</v>
      </c>
      <c r="C15" s="6" t="s">
        <v>1</v>
      </c>
      <c r="D15" s="6" t="s">
        <v>12</v>
      </c>
      <c r="E15" s="6" t="s">
        <v>69</v>
      </c>
      <c r="F15" s="6"/>
      <c r="G15" s="93">
        <f t="shared" si="0"/>
        <v>1141198</v>
      </c>
      <c r="H15" s="93">
        <f t="shared" si="0"/>
        <v>1014397</v>
      </c>
      <c r="I15" s="93">
        <f t="shared" si="0"/>
        <v>887598</v>
      </c>
    </row>
    <row r="16" spans="1:9" ht="21.75" customHeight="1">
      <c r="A16" s="73" t="s">
        <v>70</v>
      </c>
      <c r="B16" s="53" t="s">
        <v>190</v>
      </c>
      <c r="C16" s="6" t="s">
        <v>1</v>
      </c>
      <c r="D16" s="6" t="s">
        <v>12</v>
      </c>
      <c r="E16" s="6" t="s">
        <v>71</v>
      </c>
      <c r="F16" s="6"/>
      <c r="G16" s="93">
        <f t="shared" si="0"/>
        <v>1141198</v>
      </c>
      <c r="H16" s="93">
        <f t="shared" si="0"/>
        <v>1014397</v>
      </c>
      <c r="I16" s="93">
        <f t="shared" si="0"/>
        <v>887598</v>
      </c>
    </row>
    <row r="17" spans="1:9" ht="63.75">
      <c r="A17" s="73" t="s">
        <v>72</v>
      </c>
      <c r="B17" s="53" t="s">
        <v>190</v>
      </c>
      <c r="C17" s="6" t="s">
        <v>1</v>
      </c>
      <c r="D17" s="6" t="s">
        <v>12</v>
      </c>
      <c r="E17" s="6" t="s">
        <v>71</v>
      </c>
      <c r="F17" s="6">
        <v>100</v>
      </c>
      <c r="G17" s="93">
        <f>'[2] Расходы2022-2023 прил 7'!$F$14</f>
        <v>1141198</v>
      </c>
      <c r="H17" s="93">
        <f>'[2] Расходы2022-2023 прил 7'!$G$14</f>
        <v>1014397</v>
      </c>
      <c r="I17" s="93">
        <f>'[2] Расходы2022-2023 прил 7'!$H$14</f>
        <v>887598</v>
      </c>
    </row>
    <row r="18" spans="1:9" ht="51">
      <c r="A18" s="70" t="s">
        <v>17</v>
      </c>
      <c r="B18" s="53" t="s">
        <v>190</v>
      </c>
      <c r="C18" s="6" t="s">
        <v>1</v>
      </c>
      <c r="D18" s="6" t="s">
        <v>3</v>
      </c>
      <c r="E18" s="6" t="s">
        <v>73</v>
      </c>
      <c r="F18" s="67"/>
      <c r="G18" s="95">
        <f>G19+G21+G20</f>
        <v>5353752</v>
      </c>
      <c r="H18" s="95">
        <f>H19+H21+H20</f>
        <v>4169391</v>
      </c>
      <c r="I18" s="95">
        <f>I19+I21+I20</f>
        <v>4171042.9</v>
      </c>
    </row>
    <row r="19" spans="1:9" ht="63.75">
      <c r="A19" s="73" t="s">
        <v>125</v>
      </c>
      <c r="B19" s="53" t="s">
        <v>190</v>
      </c>
      <c r="C19" s="6" t="s">
        <v>1</v>
      </c>
      <c r="D19" s="6" t="s">
        <v>3</v>
      </c>
      <c r="E19" s="6" t="s">
        <v>74</v>
      </c>
      <c r="F19" s="6">
        <v>100</v>
      </c>
      <c r="G19" s="96">
        <f>'[2] Расходы2022-2023 прил 7'!$F$20</f>
        <v>4790999</v>
      </c>
      <c r="H19" s="96">
        <f>'[2] Расходы2022-2023 прил 7'!$G$20</f>
        <v>3726332</v>
      </c>
      <c r="I19" s="96">
        <f>'[2] Расходы2022-2023 прил 7'!$H$20</f>
        <v>3726332</v>
      </c>
    </row>
    <row r="20" spans="1:9" ht="25.5">
      <c r="A20" s="73" t="s">
        <v>131</v>
      </c>
      <c r="B20" s="53" t="s">
        <v>190</v>
      </c>
      <c r="C20" s="6" t="s">
        <v>1</v>
      </c>
      <c r="D20" s="6" t="s">
        <v>3</v>
      </c>
      <c r="E20" s="6" t="s">
        <v>75</v>
      </c>
      <c r="F20" s="6">
        <v>200</v>
      </c>
      <c r="G20" s="96">
        <f>'[2] Расходы2022-2023 прил 7'!$F$25</f>
        <v>529753</v>
      </c>
      <c r="H20" s="96">
        <f>'[2] Расходы2022-2023 прил 7'!$G$25</f>
        <v>410059</v>
      </c>
      <c r="I20" s="96">
        <f>'[2] Расходы2022-2023 прил 7'!$H$25</f>
        <v>411710.9</v>
      </c>
    </row>
    <row r="21" spans="1:9" ht="17.25" customHeight="1">
      <c r="A21" s="73" t="s">
        <v>76</v>
      </c>
      <c r="B21" s="53" t="s">
        <v>190</v>
      </c>
      <c r="C21" s="6" t="s">
        <v>1</v>
      </c>
      <c r="D21" s="6" t="s">
        <v>3</v>
      </c>
      <c r="E21" s="6" t="s">
        <v>75</v>
      </c>
      <c r="F21" s="6">
        <v>800</v>
      </c>
      <c r="G21" s="94">
        <f>'[1] Расходы2022-2023 прил 7'!$F$35</f>
        <v>33000</v>
      </c>
      <c r="H21" s="94">
        <f>'[1] Расходы2022-2023 прил 7'!$G$35</f>
        <v>33000</v>
      </c>
      <c r="I21" s="94">
        <f>'[1] Расходы2022-2023 прил 7'!$H$35</f>
        <v>33000</v>
      </c>
    </row>
    <row r="22" spans="1:9" ht="25.5">
      <c r="A22" s="75" t="s">
        <v>77</v>
      </c>
      <c r="B22" s="53" t="s">
        <v>190</v>
      </c>
      <c r="C22" s="22" t="s">
        <v>1</v>
      </c>
      <c r="D22" s="22">
        <v>11</v>
      </c>
      <c r="E22" s="22" t="s">
        <v>196</v>
      </c>
      <c r="F22" s="22"/>
      <c r="G22" s="92">
        <f>G23</f>
        <v>5000</v>
      </c>
      <c r="H22" s="92">
        <f>H23</f>
        <v>5000</v>
      </c>
      <c r="I22" s="92">
        <f>I23</f>
        <v>5000</v>
      </c>
    </row>
    <row r="23" spans="1:9" ht="12.75">
      <c r="A23" s="73" t="s">
        <v>76</v>
      </c>
      <c r="B23" s="53" t="s">
        <v>190</v>
      </c>
      <c r="C23" s="6" t="s">
        <v>1</v>
      </c>
      <c r="D23" s="6">
        <v>11</v>
      </c>
      <c r="E23" s="67" t="s">
        <v>195</v>
      </c>
      <c r="F23" s="6">
        <v>800</v>
      </c>
      <c r="G23" s="93">
        <v>5000</v>
      </c>
      <c r="H23" s="93">
        <v>5000</v>
      </c>
      <c r="I23" s="93">
        <v>5000</v>
      </c>
    </row>
    <row r="24" spans="1:9" ht="25.5">
      <c r="A24" s="70" t="s">
        <v>78</v>
      </c>
      <c r="B24" s="53" t="s">
        <v>190</v>
      </c>
      <c r="C24" s="22" t="s">
        <v>2</v>
      </c>
      <c r="D24" s="22" t="s">
        <v>79</v>
      </c>
      <c r="E24" s="22" t="s">
        <v>166</v>
      </c>
      <c r="F24" s="6"/>
      <c r="G24" s="97">
        <f>G25</f>
        <v>700</v>
      </c>
      <c r="H24" s="97">
        <f>H25</f>
        <v>700</v>
      </c>
      <c r="I24" s="97">
        <f>I25</f>
        <v>700</v>
      </c>
    </row>
    <row r="25" spans="1:9" ht="25.5">
      <c r="A25" s="73" t="s">
        <v>131</v>
      </c>
      <c r="B25" s="53" t="s">
        <v>190</v>
      </c>
      <c r="C25" s="6" t="s">
        <v>1</v>
      </c>
      <c r="D25" s="6">
        <v>13</v>
      </c>
      <c r="E25" s="53" t="s">
        <v>165</v>
      </c>
      <c r="F25" s="6" t="s">
        <v>40</v>
      </c>
      <c r="G25" s="94">
        <v>700</v>
      </c>
      <c r="H25" s="94">
        <v>700</v>
      </c>
      <c r="I25" s="94">
        <v>700</v>
      </c>
    </row>
    <row r="26" spans="1:9" ht="24.75" customHeight="1">
      <c r="A26" s="85" t="s">
        <v>192</v>
      </c>
      <c r="B26" s="22" t="s">
        <v>190</v>
      </c>
      <c r="C26" s="22" t="s">
        <v>1</v>
      </c>
      <c r="D26" s="22">
        <v>13</v>
      </c>
      <c r="E26" s="22" t="s">
        <v>193</v>
      </c>
      <c r="F26" s="22"/>
      <c r="G26" s="97">
        <f>G27</f>
        <v>15500</v>
      </c>
      <c r="H26" s="97">
        <f>H27</f>
        <v>13000</v>
      </c>
      <c r="I26" s="97">
        <f>I27</f>
        <v>12900</v>
      </c>
    </row>
    <row r="27" spans="1:9" ht="24.75" customHeight="1">
      <c r="A27" s="88" t="s">
        <v>194</v>
      </c>
      <c r="B27" s="87" t="s">
        <v>190</v>
      </c>
      <c r="C27" s="87" t="s">
        <v>1</v>
      </c>
      <c r="D27" s="87">
        <v>13</v>
      </c>
      <c r="E27" s="87" t="s">
        <v>193</v>
      </c>
      <c r="F27" s="87">
        <v>200</v>
      </c>
      <c r="G27" s="94">
        <v>15500</v>
      </c>
      <c r="H27" s="94">
        <v>13000</v>
      </c>
      <c r="I27" s="94">
        <v>12900</v>
      </c>
    </row>
    <row r="28" spans="1:9" ht="15" customHeight="1">
      <c r="A28" s="70" t="s">
        <v>15</v>
      </c>
      <c r="B28" s="53" t="s">
        <v>190</v>
      </c>
      <c r="C28" s="22" t="s">
        <v>12</v>
      </c>
      <c r="D28" s="22" t="s">
        <v>2</v>
      </c>
      <c r="E28" s="22" t="s">
        <v>80</v>
      </c>
      <c r="F28" s="6"/>
      <c r="G28" s="92">
        <f>G29</f>
        <v>173700</v>
      </c>
      <c r="H28" s="92">
        <f>H29</f>
        <v>182000</v>
      </c>
      <c r="I28" s="92">
        <f>I29</f>
        <v>188800</v>
      </c>
    </row>
    <row r="29" spans="1:9" ht="27.75" customHeight="1">
      <c r="A29" s="73" t="s">
        <v>18</v>
      </c>
      <c r="B29" s="53" t="s">
        <v>190</v>
      </c>
      <c r="C29" s="6" t="s">
        <v>12</v>
      </c>
      <c r="D29" s="6" t="s">
        <v>13</v>
      </c>
      <c r="E29" s="6" t="s">
        <v>83</v>
      </c>
      <c r="F29" s="6"/>
      <c r="G29" s="93">
        <f>G30+G31</f>
        <v>173700</v>
      </c>
      <c r="H29" s="93">
        <f>H30+H31</f>
        <v>182000</v>
      </c>
      <c r="I29" s="93">
        <f>I30+I31</f>
        <v>188800</v>
      </c>
    </row>
    <row r="30" spans="1:9" ht="63" customHeight="1">
      <c r="A30" s="73" t="s">
        <v>72</v>
      </c>
      <c r="B30" s="53" t="s">
        <v>190</v>
      </c>
      <c r="C30" s="6" t="s">
        <v>12</v>
      </c>
      <c r="D30" s="6" t="s">
        <v>13</v>
      </c>
      <c r="E30" s="6" t="s">
        <v>83</v>
      </c>
      <c r="F30" s="6">
        <v>100</v>
      </c>
      <c r="G30" s="93">
        <f>'[2] Расходы2022-2023 прил 7'!$F$62</f>
        <v>161100</v>
      </c>
      <c r="H30" s="93">
        <f>'[2] Расходы2022-2023 прил 7'!$G$62</f>
        <v>169400</v>
      </c>
      <c r="I30" s="93">
        <f>'[2] Расходы2022-2023 прил 7'!$H$62</f>
        <v>176200</v>
      </c>
    </row>
    <row r="31" spans="1:9" ht="31.5" customHeight="1">
      <c r="A31" s="73" t="s">
        <v>131</v>
      </c>
      <c r="B31" s="53" t="s">
        <v>190</v>
      </c>
      <c r="C31" s="6" t="s">
        <v>12</v>
      </c>
      <c r="D31" s="6" t="s">
        <v>13</v>
      </c>
      <c r="E31" s="6" t="s">
        <v>83</v>
      </c>
      <c r="F31" s="6">
        <v>200</v>
      </c>
      <c r="G31" s="93">
        <f>'[2] Расходы2022-2023 прил 7'!$F$66</f>
        <v>12600</v>
      </c>
      <c r="H31" s="93">
        <f>'[2] Расходы2022-2023 прил 7'!$G$66</f>
        <v>12600</v>
      </c>
      <c r="I31" s="93">
        <f>'[2] Расходы2022-2023 прил 7'!$H$66</f>
        <v>12600</v>
      </c>
    </row>
    <row r="32" spans="1:9" ht="31.5" customHeight="1">
      <c r="A32" s="132" t="s">
        <v>283</v>
      </c>
      <c r="B32" s="86" t="s">
        <v>190</v>
      </c>
      <c r="C32" s="86"/>
      <c r="D32" s="86"/>
      <c r="E32" s="86" t="s">
        <v>287</v>
      </c>
      <c r="F32" s="87"/>
      <c r="G32" s="92">
        <f>G33</f>
        <v>10000</v>
      </c>
      <c r="H32" s="92">
        <f aca="true" t="shared" si="1" ref="H32:I35">H33</f>
        <v>10000</v>
      </c>
      <c r="I32" s="92">
        <f t="shared" si="1"/>
        <v>10000</v>
      </c>
    </row>
    <row r="33" spans="1:9" ht="31.5" customHeight="1">
      <c r="A33" s="132" t="s">
        <v>284</v>
      </c>
      <c r="B33" s="86" t="s">
        <v>190</v>
      </c>
      <c r="C33" s="86" t="s">
        <v>288</v>
      </c>
      <c r="D33" s="86" t="s">
        <v>289</v>
      </c>
      <c r="E33" s="86" t="s">
        <v>287</v>
      </c>
      <c r="F33" s="87"/>
      <c r="G33" s="92">
        <f>G34</f>
        <v>10000</v>
      </c>
      <c r="H33" s="92">
        <f t="shared" si="1"/>
        <v>10000</v>
      </c>
      <c r="I33" s="92">
        <f t="shared" si="1"/>
        <v>10000</v>
      </c>
    </row>
    <row r="34" spans="1:9" ht="31.5" customHeight="1">
      <c r="A34" s="88" t="s">
        <v>285</v>
      </c>
      <c r="B34" s="87" t="s">
        <v>190</v>
      </c>
      <c r="C34" s="87" t="s">
        <v>288</v>
      </c>
      <c r="D34" s="87" t="s">
        <v>290</v>
      </c>
      <c r="E34" s="87" t="s">
        <v>287</v>
      </c>
      <c r="F34" s="87"/>
      <c r="G34" s="92">
        <f>G35</f>
        <v>10000</v>
      </c>
      <c r="H34" s="92">
        <f t="shared" si="1"/>
        <v>10000</v>
      </c>
      <c r="I34" s="92">
        <f t="shared" si="1"/>
        <v>10000</v>
      </c>
    </row>
    <row r="35" spans="1:9" ht="31.5" customHeight="1">
      <c r="A35" s="88" t="s">
        <v>293</v>
      </c>
      <c r="B35" s="87" t="s">
        <v>190</v>
      </c>
      <c r="C35" s="87" t="s">
        <v>288</v>
      </c>
      <c r="D35" s="87" t="s">
        <v>290</v>
      </c>
      <c r="E35" s="87" t="s">
        <v>291</v>
      </c>
      <c r="F35" s="87"/>
      <c r="G35" s="93">
        <f>G36</f>
        <v>10000</v>
      </c>
      <c r="H35" s="93">
        <f t="shared" si="1"/>
        <v>10000</v>
      </c>
      <c r="I35" s="93">
        <f t="shared" si="1"/>
        <v>10000</v>
      </c>
    </row>
    <row r="36" spans="1:9" ht="17.25" customHeight="1">
      <c r="A36" s="88" t="s">
        <v>286</v>
      </c>
      <c r="B36" s="87" t="s">
        <v>190</v>
      </c>
      <c r="C36" s="87" t="s">
        <v>288</v>
      </c>
      <c r="D36" s="87" t="s">
        <v>290</v>
      </c>
      <c r="E36" s="87" t="s">
        <v>292</v>
      </c>
      <c r="F36" s="87">
        <v>200</v>
      </c>
      <c r="G36" s="93">
        <f>'[1] Расходы2022-2023 прил 7'!$F$74</f>
        <v>10000</v>
      </c>
      <c r="H36" s="93">
        <f>'[1] Расходы2022-2023 прил 7'!$G$74</f>
        <v>10000</v>
      </c>
      <c r="I36" s="93">
        <f>'[1] Расходы2022-2023 прил 7'!$H$74</f>
        <v>10000</v>
      </c>
    </row>
    <row r="37" spans="1:9" ht="24.75" customHeight="1">
      <c r="A37" s="70" t="s">
        <v>155</v>
      </c>
      <c r="B37" s="53" t="s">
        <v>190</v>
      </c>
      <c r="C37" s="22" t="s">
        <v>3</v>
      </c>
      <c r="D37" s="6"/>
      <c r="E37" s="53"/>
      <c r="F37" s="6"/>
      <c r="G37" s="97">
        <f>G38+G48+G56</f>
        <v>1369240</v>
      </c>
      <c r="H37" s="97">
        <f>H38+H48+H56</f>
        <v>1522200</v>
      </c>
      <c r="I37" s="97">
        <f>I38+I48+I56</f>
        <v>1607080</v>
      </c>
    </row>
    <row r="38" spans="1:9" ht="21.75" customHeight="1" hidden="1">
      <c r="A38" s="70" t="s">
        <v>81</v>
      </c>
      <c r="B38" s="53" t="s">
        <v>190</v>
      </c>
      <c r="C38" s="22" t="s">
        <v>3</v>
      </c>
      <c r="D38" s="22" t="s">
        <v>1</v>
      </c>
      <c r="E38" s="22"/>
      <c r="F38" s="22"/>
      <c r="G38" s="97">
        <f>G39</f>
        <v>0</v>
      </c>
      <c r="H38" s="97">
        <f>H39</f>
        <v>0</v>
      </c>
      <c r="I38" s="97">
        <f>I39</f>
        <v>0</v>
      </c>
    </row>
    <row r="39" spans="1:9" ht="0.75" customHeight="1" hidden="1">
      <c r="A39" s="70" t="s">
        <v>49</v>
      </c>
      <c r="B39" s="53" t="s">
        <v>190</v>
      </c>
      <c r="C39" s="22" t="s">
        <v>3</v>
      </c>
      <c r="D39" s="22" t="s">
        <v>1</v>
      </c>
      <c r="E39" s="22" t="s">
        <v>82</v>
      </c>
      <c r="F39" s="22"/>
      <c r="G39" s="97">
        <f>G40+G44</f>
        <v>0</v>
      </c>
      <c r="H39" s="97">
        <f>H40+H44</f>
        <v>0</v>
      </c>
      <c r="I39" s="97">
        <f>I40+I44</f>
        <v>0</v>
      </c>
    </row>
    <row r="40" spans="1:9" ht="63.75" hidden="1">
      <c r="A40" s="73" t="s">
        <v>72</v>
      </c>
      <c r="B40" s="53" t="s">
        <v>190</v>
      </c>
      <c r="C40" s="6" t="s">
        <v>3</v>
      </c>
      <c r="D40" s="6" t="s">
        <v>1</v>
      </c>
      <c r="E40" s="53" t="s">
        <v>82</v>
      </c>
      <c r="F40" s="6">
        <v>100</v>
      </c>
      <c r="G40" s="94">
        <f>G41</f>
        <v>0</v>
      </c>
      <c r="H40" s="94">
        <f>H41</f>
        <v>0</v>
      </c>
      <c r="I40" s="94">
        <f>I41</f>
        <v>0</v>
      </c>
    </row>
    <row r="41" spans="1:9" ht="25.5" hidden="1">
      <c r="A41" s="74" t="s">
        <v>38</v>
      </c>
      <c r="B41" s="53" t="s">
        <v>190</v>
      </c>
      <c r="C41" s="6" t="s">
        <v>3</v>
      </c>
      <c r="D41" s="6" t="s">
        <v>1</v>
      </c>
      <c r="E41" s="53" t="s">
        <v>82</v>
      </c>
      <c r="F41" s="6">
        <v>120</v>
      </c>
      <c r="G41" s="94">
        <f>G42+G43</f>
        <v>0</v>
      </c>
      <c r="H41" s="94">
        <f>H42+H43</f>
        <v>0</v>
      </c>
      <c r="I41" s="94">
        <f>I42+I43</f>
        <v>0</v>
      </c>
    </row>
    <row r="42" spans="1:9" ht="25.5" hidden="1">
      <c r="A42" s="73" t="s">
        <v>101</v>
      </c>
      <c r="B42" s="53" t="s">
        <v>190</v>
      </c>
      <c r="C42" s="6" t="s">
        <v>3</v>
      </c>
      <c r="D42" s="6" t="s">
        <v>1</v>
      </c>
      <c r="E42" s="53" t="s">
        <v>82</v>
      </c>
      <c r="F42" s="6">
        <v>121</v>
      </c>
      <c r="G42" s="94">
        <v>0</v>
      </c>
      <c r="H42" s="94">
        <v>0</v>
      </c>
      <c r="I42" s="94">
        <v>0</v>
      </c>
    </row>
    <row r="43" spans="1:9" ht="38.25" hidden="1">
      <c r="A43" s="73" t="s">
        <v>102</v>
      </c>
      <c r="B43" s="53" t="s">
        <v>190</v>
      </c>
      <c r="C43" s="6" t="s">
        <v>3</v>
      </c>
      <c r="D43" s="6" t="s">
        <v>1</v>
      </c>
      <c r="E43" s="53" t="s">
        <v>82</v>
      </c>
      <c r="F43" s="6">
        <v>129</v>
      </c>
      <c r="G43" s="94">
        <v>0</v>
      </c>
      <c r="H43" s="94">
        <v>0</v>
      </c>
      <c r="I43" s="94">
        <v>0</v>
      </c>
    </row>
    <row r="44" spans="1:9" ht="25.5" hidden="1">
      <c r="A44" s="73" t="s">
        <v>131</v>
      </c>
      <c r="B44" s="53" t="s">
        <v>190</v>
      </c>
      <c r="C44" s="6" t="s">
        <v>3</v>
      </c>
      <c r="D44" s="6" t="s">
        <v>1</v>
      </c>
      <c r="E44" s="53" t="s">
        <v>82</v>
      </c>
      <c r="F44" s="6">
        <v>200</v>
      </c>
      <c r="G44" s="94">
        <f aca="true" t="shared" si="2" ref="G44:I45">G45</f>
        <v>0</v>
      </c>
      <c r="H44" s="94">
        <v>0</v>
      </c>
      <c r="I44" s="94">
        <f t="shared" si="2"/>
        <v>0</v>
      </c>
    </row>
    <row r="45" spans="1:9" ht="25.5" hidden="1">
      <c r="A45" s="73" t="s">
        <v>132</v>
      </c>
      <c r="B45" s="53" t="s">
        <v>190</v>
      </c>
      <c r="C45" s="6" t="s">
        <v>3</v>
      </c>
      <c r="D45" s="6" t="s">
        <v>1</v>
      </c>
      <c r="E45" s="53" t="s">
        <v>82</v>
      </c>
      <c r="F45" s="6">
        <v>240</v>
      </c>
      <c r="G45" s="94">
        <f t="shared" si="2"/>
        <v>0</v>
      </c>
      <c r="H45" s="94">
        <f t="shared" si="2"/>
        <v>0</v>
      </c>
      <c r="I45" s="94">
        <f t="shared" si="2"/>
        <v>0</v>
      </c>
    </row>
    <row r="46" spans="1:9" ht="25.5" hidden="1">
      <c r="A46" s="73" t="s">
        <v>120</v>
      </c>
      <c r="B46" s="53" t="s">
        <v>190</v>
      </c>
      <c r="C46" s="6" t="s">
        <v>3</v>
      </c>
      <c r="D46" s="6" t="s">
        <v>1</v>
      </c>
      <c r="E46" s="53" t="s">
        <v>82</v>
      </c>
      <c r="F46" s="6">
        <v>244</v>
      </c>
      <c r="G46" s="94">
        <v>0</v>
      </c>
      <c r="H46" s="94">
        <v>0</v>
      </c>
      <c r="I46" s="94">
        <v>0</v>
      </c>
    </row>
    <row r="47" spans="1:9" ht="12.75" hidden="1">
      <c r="A47" s="73"/>
      <c r="B47" s="53" t="s">
        <v>190</v>
      </c>
      <c r="C47" s="6"/>
      <c r="D47" s="6"/>
      <c r="E47" s="6"/>
      <c r="F47" s="6"/>
      <c r="G47" s="93"/>
      <c r="H47" s="93"/>
      <c r="I47" s="93"/>
    </row>
    <row r="48" spans="1:9" ht="15.75" customHeight="1">
      <c r="A48" s="70" t="s">
        <v>156</v>
      </c>
      <c r="B48" s="53" t="s">
        <v>190</v>
      </c>
      <c r="C48" s="22" t="s">
        <v>3</v>
      </c>
      <c r="D48" s="22" t="s">
        <v>50</v>
      </c>
      <c r="E48" s="22" t="s">
        <v>85</v>
      </c>
      <c r="F48" s="22"/>
      <c r="G48" s="92">
        <f>G51</f>
        <v>1364240</v>
      </c>
      <c r="H48" s="92">
        <f>H51</f>
        <v>1517200</v>
      </c>
      <c r="I48" s="92">
        <f>I51</f>
        <v>1602080</v>
      </c>
    </row>
    <row r="49" spans="1:9" ht="17.25" customHeight="1">
      <c r="A49" s="70" t="s">
        <v>84</v>
      </c>
      <c r="B49" s="53" t="s">
        <v>190</v>
      </c>
      <c r="C49" s="22" t="s">
        <v>3</v>
      </c>
      <c r="D49" s="22" t="s">
        <v>50</v>
      </c>
      <c r="E49" s="6" t="s">
        <v>305</v>
      </c>
      <c r="F49" s="6"/>
      <c r="G49" s="93">
        <f aca="true" t="shared" si="3" ref="G49:I50">G50</f>
        <v>1364240</v>
      </c>
      <c r="H49" s="93">
        <f t="shared" si="3"/>
        <v>1517200</v>
      </c>
      <c r="I49" s="93">
        <f t="shared" si="3"/>
        <v>1602080</v>
      </c>
    </row>
    <row r="50" spans="1:9" ht="18.75" customHeight="1">
      <c r="A50" s="70" t="s">
        <v>197</v>
      </c>
      <c r="B50" s="53" t="s">
        <v>190</v>
      </c>
      <c r="C50" s="53" t="s">
        <v>3</v>
      </c>
      <c r="D50" s="53" t="s">
        <v>50</v>
      </c>
      <c r="E50" s="6" t="s">
        <v>307</v>
      </c>
      <c r="F50" s="6"/>
      <c r="G50" s="93">
        <f t="shared" si="3"/>
        <v>1364240</v>
      </c>
      <c r="H50" s="93">
        <f t="shared" si="3"/>
        <v>1517200</v>
      </c>
      <c r="I50" s="93">
        <f t="shared" si="3"/>
        <v>1602080</v>
      </c>
    </row>
    <row r="51" spans="1:9" ht="25.5">
      <c r="A51" s="76" t="s">
        <v>131</v>
      </c>
      <c r="B51" s="53" t="s">
        <v>190</v>
      </c>
      <c r="C51" s="6" t="s">
        <v>3</v>
      </c>
      <c r="D51" s="6" t="s">
        <v>50</v>
      </c>
      <c r="E51" s="6" t="s">
        <v>307</v>
      </c>
      <c r="F51" s="6">
        <v>200</v>
      </c>
      <c r="G51" s="93">
        <f>'[2] Расходы2022-2023 прил 7'!$F$83</f>
        <v>1364240</v>
      </c>
      <c r="H51" s="93">
        <f>'[2] Расходы2022-2023 прил 7'!$G$83</f>
        <v>1517200</v>
      </c>
      <c r="I51" s="93">
        <f>'[2] Расходы2022-2023 прил 7'!$H$83</f>
        <v>1602080</v>
      </c>
    </row>
    <row r="52" spans="1:9" ht="12.75">
      <c r="A52" s="152" t="s">
        <v>303</v>
      </c>
      <c r="B52" s="53" t="s">
        <v>190</v>
      </c>
      <c r="C52" s="6" t="s">
        <v>3</v>
      </c>
      <c r="D52" s="6">
        <v>12</v>
      </c>
      <c r="E52" s="6"/>
      <c r="F52" s="6"/>
      <c r="G52" s="93"/>
      <c r="H52" s="93"/>
      <c r="I52" s="93"/>
    </row>
    <row r="53" spans="1:9" ht="25.5">
      <c r="A53" s="151" t="s">
        <v>304</v>
      </c>
      <c r="B53" s="53" t="s">
        <v>190</v>
      </c>
      <c r="C53" s="6" t="s">
        <v>3</v>
      </c>
      <c r="D53" s="6">
        <v>12</v>
      </c>
      <c r="E53" s="153" t="s">
        <v>306</v>
      </c>
      <c r="F53" s="6"/>
      <c r="G53" s="93">
        <f aca="true" t="shared" si="4" ref="G53:I55">G54</f>
        <v>5000</v>
      </c>
      <c r="H53" s="93">
        <f t="shared" si="4"/>
        <v>5000</v>
      </c>
      <c r="I53" s="93">
        <f t="shared" si="4"/>
        <v>5000</v>
      </c>
    </row>
    <row r="54" spans="1:9" ht="25.5">
      <c r="A54" s="151" t="s">
        <v>301</v>
      </c>
      <c r="B54" s="53" t="s">
        <v>190</v>
      </c>
      <c r="C54" s="6" t="s">
        <v>3</v>
      </c>
      <c r="D54" s="6">
        <v>12</v>
      </c>
      <c r="E54" s="153" t="s">
        <v>306</v>
      </c>
      <c r="F54" s="6"/>
      <c r="G54" s="93">
        <f t="shared" si="4"/>
        <v>5000</v>
      </c>
      <c r="H54" s="93">
        <f t="shared" si="4"/>
        <v>5000</v>
      </c>
      <c r="I54" s="93">
        <f t="shared" si="4"/>
        <v>5000</v>
      </c>
    </row>
    <row r="55" spans="1:9" ht="38.25">
      <c r="A55" s="151" t="s">
        <v>302</v>
      </c>
      <c r="B55" s="53" t="s">
        <v>190</v>
      </c>
      <c r="C55" s="6" t="s">
        <v>3</v>
      </c>
      <c r="D55" s="6">
        <v>12</v>
      </c>
      <c r="E55" s="153" t="s">
        <v>306</v>
      </c>
      <c r="F55" s="6"/>
      <c r="G55" s="93">
        <f t="shared" si="4"/>
        <v>5000</v>
      </c>
      <c r="H55" s="93">
        <f t="shared" si="4"/>
        <v>5000</v>
      </c>
      <c r="I55" s="93">
        <f t="shared" si="4"/>
        <v>5000</v>
      </c>
    </row>
    <row r="56" spans="1:9" ht="25.5">
      <c r="A56" s="151" t="s">
        <v>131</v>
      </c>
      <c r="B56" s="53" t="s">
        <v>190</v>
      </c>
      <c r="C56" s="6" t="s">
        <v>3</v>
      </c>
      <c r="D56" s="6">
        <v>12</v>
      </c>
      <c r="E56" s="153" t="s">
        <v>306</v>
      </c>
      <c r="F56" s="6">
        <v>200</v>
      </c>
      <c r="G56" s="93">
        <v>5000</v>
      </c>
      <c r="H56" s="93">
        <v>5000</v>
      </c>
      <c r="I56" s="93">
        <v>5000</v>
      </c>
    </row>
    <row r="57" spans="1:9" ht="26.25" customHeight="1">
      <c r="A57" s="78" t="s">
        <v>65</v>
      </c>
      <c r="B57" s="53" t="s">
        <v>190</v>
      </c>
      <c r="C57" s="22" t="s">
        <v>66</v>
      </c>
      <c r="D57" s="22" t="s">
        <v>2</v>
      </c>
      <c r="E57" s="22"/>
      <c r="F57" s="22"/>
      <c r="G57" s="92">
        <f>G58</f>
        <v>837000</v>
      </c>
      <c r="H57" s="92">
        <f>G63+H65+H61+H59</f>
        <v>792900</v>
      </c>
      <c r="I57" s="92">
        <f>H63+I65+I61+I59</f>
        <v>767000</v>
      </c>
    </row>
    <row r="58" spans="1:9" ht="26.25" customHeight="1">
      <c r="A58" s="78" t="s">
        <v>160</v>
      </c>
      <c r="B58" s="53" t="s">
        <v>190</v>
      </c>
      <c r="C58" s="6" t="s">
        <v>66</v>
      </c>
      <c r="D58" s="6" t="s">
        <v>13</v>
      </c>
      <c r="E58" s="22"/>
      <c r="F58" s="22"/>
      <c r="G58" s="92">
        <f>G61+G59+G63</f>
        <v>837000</v>
      </c>
      <c r="H58" s="92">
        <f>H61+H59+H63</f>
        <v>792900</v>
      </c>
      <c r="I58" s="92">
        <f>I61+I63+I59</f>
        <v>767000</v>
      </c>
    </row>
    <row r="59" spans="1:9" ht="26.25" customHeight="1">
      <c r="A59" s="78" t="s">
        <v>198</v>
      </c>
      <c r="B59" s="53" t="s">
        <v>190</v>
      </c>
      <c r="C59" s="6" t="s">
        <v>66</v>
      </c>
      <c r="D59" s="6" t="s">
        <v>13</v>
      </c>
      <c r="E59" s="6" t="s">
        <v>85</v>
      </c>
      <c r="F59" s="22"/>
      <c r="G59" s="92">
        <f>G60</f>
        <v>140000</v>
      </c>
      <c r="H59" s="92">
        <f>H60</f>
        <v>124300</v>
      </c>
      <c r="I59" s="92">
        <f>I60</f>
        <v>116000</v>
      </c>
    </row>
    <row r="60" spans="1:9" ht="26.25" customHeight="1">
      <c r="A60" s="79" t="s">
        <v>51</v>
      </c>
      <c r="B60" s="53" t="s">
        <v>190</v>
      </c>
      <c r="C60" s="53" t="s">
        <v>66</v>
      </c>
      <c r="D60" s="53" t="s">
        <v>13</v>
      </c>
      <c r="E60" s="53" t="s">
        <v>199</v>
      </c>
      <c r="F60" s="6">
        <v>200</v>
      </c>
      <c r="G60" s="93">
        <f>'[1] Расходы2022-2023 прил 7'!$F$103</f>
        <v>140000</v>
      </c>
      <c r="H60" s="93">
        <v>124300</v>
      </c>
      <c r="I60" s="93">
        <v>116000</v>
      </c>
    </row>
    <row r="61" spans="1:9" ht="26.25" customHeight="1">
      <c r="A61" s="78" t="s">
        <v>159</v>
      </c>
      <c r="B61" s="53" t="s">
        <v>190</v>
      </c>
      <c r="C61" s="6" t="s">
        <v>66</v>
      </c>
      <c r="D61" s="6" t="s">
        <v>13</v>
      </c>
      <c r="E61" s="6" t="s">
        <v>85</v>
      </c>
      <c r="F61" s="22"/>
      <c r="G61" s="92">
        <f>G62</f>
        <v>297000</v>
      </c>
      <c r="H61" s="92">
        <f>H62</f>
        <v>268600</v>
      </c>
      <c r="I61" s="92">
        <f>I62</f>
        <v>251000</v>
      </c>
    </row>
    <row r="62" spans="1:9" ht="26.25" customHeight="1">
      <c r="A62" s="79" t="s">
        <v>51</v>
      </c>
      <c r="B62" s="53" t="s">
        <v>190</v>
      </c>
      <c r="C62" s="6" t="s">
        <v>66</v>
      </c>
      <c r="D62" s="6" t="s">
        <v>13</v>
      </c>
      <c r="E62" s="6" t="s">
        <v>158</v>
      </c>
      <c r="F62" s="6" t="s">
        <v>40</v>
      </c>
      <c r="G62" s="93">
        <f>'[1] Расходы2022-2023 прил 7'!$F$110</f>
        <v>297000</v>
      </c>
      <c r="H62" s="93">
        <f>'[1] Расходы2022-2023 прил 7'!$G$110</f>
        <v>268600</v>
      </c>
      <c r="I62" s="93">
        <f>'[1] Расходы2022-2023 прил 7'!$H$110</f>
        <v>251000</v>
      </c>
    </row>
    <row r="63" spans="1:9" ht="26.25" customHeight="1">
      <c r="A63" s="78" t="s">
        <v>200</v>
      </c>
      <c r="B63" s="86" t="s">
        <v>190</v>
      </c>
      <c r="C63" s="86" t="s">
        <v>66</v>
      </c>
      <c r="D63" s="86" t="s">
        <v>13</v>
      </c>
      <c r="E63" s="86" t="s">
        <v>127</v>
      </c>
      <c r="F63" s="89"/>
      <c r="G63" s="92">
        <f>G64</f>
        <v>400000</v>
      </c>
      <c r="H63" s="92">
        <f>H64</f>
        <v>400000</v>
      </c>
      <c r="I63" s="92">
        <f>I64</f>
        <v>400000</v>
      </c>
    </row>
    <row r="64" spans="1:9" ht="26.25" customHeight="1">
      <c r="A64" s="76" t="s">
        <v>131</v>
      </c>
      <c r="B64" s="87" t="s">
        <v>190</v>
      </c>
      <c r="C64" s="87" t="s">
        <v>66</v>
      </c>
      <c r="D64" s="87" t="s">
        <v>13</v>
      </c>
      <c r="E64" s="87" t="s">
        <v>127</v>
      </c>
      <c r="F64" s="90">
        <v>200</v>
      </c>
      <c r="G64" s="93">
        <f>'[2] Расходы2022-2023 прил 7'!$F$120</f>
        <v>400000</v>
      </c>
      <c r="H64" s="93">
        <f>'[2] Расходы2022-2023 прил 7'!$G$118</f>
        <v>400000</v>
      </c>
      <c r="I64" s="93">
        <f>'[2] Расходы2022-2023 прил 7'!$H$118</f>
        <v>400000</v>
      </c>
    </row>
    <row r="65" spans="1:9" ht="1.5" customHeight="1" hidden="1">
      <c r="A65" s="70" t="s">
        <v>123</v>
      </c>
      <c r="B65" s="22" t="s">
        <v>35</v>
      </c>
      <c r="C65" s="22" t="s">
        <v>66</v>
      </c>
      <c r="D65" s="22" t="s">
        <v>13</v>
      </c>
      <c r="E65" s="22" t="s">
        <v>86</v>
      </c>
      <c r="F65" s="22" t="s">
        <v>122</v>
      </c>
      <c r="G65" s="92">
        <f aca="true" t="shared" si="5" ref="G65:I67">G66</f>
        <v>0</v>
      </c>
      <c r="H65" s="92">
        <f t="shared" si="5"/>
        <v>0</v>
      </c>
      <c r="I65" s="92">
        <f t="shared" si="5"/>
        <v>0</v>
      </c>
    </row>
    <row r="66" spans="1:9" ht="23.25" customHeight="1" hidden="1">
      <c r="A66" s="72" t="s">
        <v>51</v>
      </c>
      <c r="B66" s="22" t="s">
        <v>35</v>
      </c>
      <c r="C66" s="22" t="s">
        <v>66</v>
      </c>
      <c r="D66" s="22" t="s">
        <v>13</v>
      </c>
      <c r="E66" s="6" t="s">
        <v>86</v>
      </c>
      <c r="F66" s="6">
        <v>200</v>
      </c>
      <c r="G66" s="93">
        <f t="shared" si="5"/>
        <v>0</v>
      </c>
      <c r="H66" s="93">
        <f t="shared" si="5"/>
        <v>0</v>
      </c>
      <c r="I66" s="93">
        <f t="shared" si="5"/>
        <v>0</v>
      </c>
    </row>
    <row r="67" spans="1:9" ht="26.25" customHeight="1" hidden="1">
      <c r="A67" s="73" t="s">
        <v>39</v>
      </c>
      <c r="B67" s="6" t="s">
        <v>35</v>
      </c>
      <c r="C67" s="6" t="s">
        <v>66</v>
      </c>
      <c r="D67" s="6" t="s">
        <v>13</v>
      </c>
      <c r="E67" s="6" t="s">
        <v>86</v>
      </c>
      <c r="F67" s="6">
        <v>240</v>
      </c>
      <c r="G67" s="93">
        <f t="shared" si="5"/>
        <v>0</v>
      </c>
      <c r="H67" s="93">
        <f t="shared" si="5"/>
        <v>0</v>
      </c>
      <c r="I67" s="93">
        <f t="shared" si="5"/>
        <v>0</v>
      </c>
    </row>
    <row r="68" spans="1:9" ht="8.25" customHeight="1" hidden="1">
      <c r="A68" s="73" t="s">
        <v>124</v>
      </c>
      <c r="B68" s="6" t="s">
        <v>35</v>
      </c>
      <c r="C68" s="6" t="s">
        <v>66</v>
      </c>
      <c r="D68" s="6" t="s">
        <v>13</v>
      </c>
      <c r="E68" s="6" t="s">
        <v>86</v>
      </c>
      <c r="F68" s="6">
        <v>244</v>
      </c>
      <c r="G68" s="93">
        <v>0</v>
      </c>
      <c r="H68" s="93">
        <v>0</v>
      </c>
      <c r="I68" s="93">
        <v>0</v>
      </c>
    </row>
    <row r="69" spans="1:9" ht="26.25" customHeight="1" hidden="1">
      <c r="A69" s="73"/>
      <c r="B69" s="6"/>
      <c r="C69" s="6"/>
      <c r="D69" s="6"/>
      <c r="E69" s="6"/>
      <c r="F69" s="6"/>
      <c r="G69" s="93"/>
      <c r="H69" s="93"/>
      <c r="I69" s="93"/>
    </row>
    <row r="70" spans="1:9" ht="11.25" customHeight="1" hidden="1">
      <c r="A70" s="70" t="s">
        <v>141</v>
      </c>
      <c r="B70" s="22" t="s">
        <v>35</v>
      </c>
      <c r="C70" s="22" t="s">
        <v>66</v>
      </c>
      <c r="D70" s="22" t="s">
        <v>13</v>
      </c>
      <c r="E70" s="22" t="s">
        <v>128</v>
      </c>
      <c r="F70" s="22"/>
      <c r="G70" s="92">
        <f aca="true" t="shared" si="6" ref="G70:I72">G71</f>
        <v>0</v>
      </c>
      <c r="H70" s="92">
        <f t="shared" si="6"/>
        <v>0</v>
      </c>
      <c r="I70" s="92">
        <f t="shared" si="6"/>
        <v>0</v>
      </c>
    </row>
    <row r="71" spans="1:9" ht="26.25" customHeight="1" hidden="1">
      <c r="A71" s="73" t="s">
        <v>131</v>
      </c>
      <c r="B71" s="22" t="s">
        <v>35</v>
      </c>
      <c r="C71" s="22" t="s">
        <v>66</v>
      </c>
      <c r="D71" s="22" t="s">
        <v>13</v>
      </c>
      <c r="E71" s="53" t="s">
        <v>127</v>
      </c>
      <c r="F71" s="6">
        <v>200</v>
      </c>
      <c r="G71" s="93">
        <f t="shared" si="6"/>
        <v>0</v>
      </c>
      <c r="H71" s="93">
        <f t="shared" si="6"/>
        <v>0</v>
      </c>
      <c r="I71" s="93">
        <f t="shared" si="6"/>
        <v>0</v>
      </c>
    </row>
    <row r="72" spans="1:9" ht="26.25" customHeight="1" hidden="1">
      <c r="A72" s="73" t="s">
        <v>132</v>
      </c>
      <c r="B72" s="6" t="s">
        <v>35</v>
      </c>
      <c r="C72" s="6" t="s">
        <v>66</v>
      </c>
      <c r="D72" s="6" t="s">
        <v>13</v>
      </c>
      <c r="E72" s="53" t="s">
        <v>127</v>
      </c>
      <c r="F72" s="6">
        <v>240</v>
      </c>
      <c r="G72" s="93">
        <f t="shared" si="6"/>
        <v>0</v>
      </c>
      <c r="H72" s="93">
        <f t="shared" si="6"/>
        <v>0</v>
      </c>
      <c r="I72" s="93">
        <f t="shared" si="6"/>
        <v>0</v>
      </c>
    </row>
    <row r="73" spans="1:9" ht="26.25" customHeight="1" hidden="1">
      <c r="A73" s="73" t="s">
        <v>134</v>
      </c>
      <c r="B73" s="6" t="s">
        <v>35</v>
      </c>
      <c r="C73" s="6" t="s">
        <v>66</v>
      </c>
      <c r="D73" s="6" t="s">
        <v>13</v>
      </c>
      <c r="E73" s="53" t="s">
        <v>127</v>
      </c>
      <c r="F73" s="6">
        <v>244</v>
      </c>
      <c r="G73" s="93">
        <v>0</v>
      </c>
      <c r="H73" s="93">
        <v>0</v>
      </c>
      <c r="I73" s="93">
        <v>0</v>
      </c>
    </row>
    <row r="74" spans="1:9" ht="17.25" customHeight="1" hidden="1">
      <c r="A74" s="73"/>
      <c r="B74" s="6"/>
      <c r="C74" s="6"/>
      <c r="D74" s="6"/>
      <c r="E74" s="53"/>
      <c r="F74" s="6"/>
      <c r="G74" s="93"/>
      <c r="H74" s="93"/>
      <c r="I74" s="93"/>
    </row>
    <row r="75" spans="1:9" ht="26.25" customHeight="1" hidden="1">
      <c r="A75" s="70" t="s">
        <v>140</v>
      </c>
      <c r="B75" s="22" t="s">
        <v>35</v>
      </c>
      <c r="C75" s="22" t="s">
        <v>66</v>
      </c>
      <c r="D75" s="22" t="s">
        <v>13</v>
      </c>
      <c r="E75" s="22" t="s">
        <v>128</v>
      </c>
      <c r="F75" s="22"/>
      <c r="G75" s="92">
        <f aca="true" t="shared" si="7" ref="G75:I77">G76</f>
        <v>0</v>
      </c>
      <c r="H75" s="92">
        <f t="shared" si="7"/>
        <v>0</v>
      </c>
      <c r="I75" s="92">
        <f t="shared" si="7"/>
        <v>0</v>
      </c>
    </row>
    <row r="76" spans="1:9" ht="26.25" customHeight="1" hidden="1">
      <c r="A76" s="73" t="s">
        <v>131</v>
      </c>
      <c r="B76" s="22" t="s">
        <v>35</v>
      </c>
      <c r="C76" s="22" t="s">
        <v>66</v>
      </c>
      <c r="D76" s="22" t="s">
        <v>13</v>
      </c>
      <c r="E76" s="53" t="s">
        <v>127</v>
      </c>
      <c r="F76" s="6">
        <v>200</v>
      </c>
      <c r="G76" s="93">
        <f t="shared" si="7"/>
        <v>0</v>
      </c>
      <c r="H76" s="93">
        <f t="shared" si="7"/>
        <v>0</v>
      </c>
      <c r="I76" s="93">
        <f t="shared" si="7"/>
        <v>0</v>
      </c>
    </row>
    <row r="77" spans="1:9" ht="26.25" customHeight="1" hidden="1">
      <c r="A77" s="73" t="s">
        <v>132</v>
      </c>
      <c r="B77" s="6" t="s">
        <v>35</v>
      </c>
      <c r="C77" s="6" t="s">
        <v>66</v>
      </c>
      <c r="D77" s="6" t="s">
        <v>13</v>
      </c>
      <c r="E77" s="53" t="s">
        <v>127</v>
      </c>
      <c r="F77" s="6">
        <v>240</v>
      </c>
      <c r="G77" s="93">
        <f t="shared" si="7"/>
        <v>0</v>
      </c>
      <c r="H77" s="93">
        <f t="shared" si="7"/>
        <v>0</v>
      </c>
      <c r="I77" s="93">
        <f t="shared" si="7"/>
        <v>0</v>
      </c>
    </row>
    <row r="78" spans="1:9" ht="26.25" customHeight="1" hidden="1">
      <c r="A78" s="73" t="s">
        <v>134</v>
      </c>
      <c r="B78" s="6" t="s">
        <v>35</v>
      </c>
      <c r="C78" s="6" t="s">
        <v>66</v>
      </c>
      <c r="D78" s="6" t="s">
        <v>13</v>
      </c>
      <c r="E78" s="53" t="s">
        <v>127</v>
      </c>
      <c r="F78" s="6">
        <v>244</v>
      </c>
      <c r="G78" s="93">
        <v>0</v>
      </c>
      <c r="H78" s="93">
        <v>0</v>
      </c>
      <c r="I78" s="93">
        <v>0</v>
      </c>
    </row>
    <row r="79" spans="1:9" ht="26.25" customHeight="1" hidden="1">
      <c r="A79" s="73"/>
      <c r="B79" s="6"/>
      <c r="C79" s="6"/>
      <c r="D79" s="6"/>
      <c r="E79" s="53"/>
      <c r="F79" s="6"/>
      <c r="G79" s="93"/>
      <c r="H79" s="93"/>
      <c r="I79" s="93"/>
    </row>
    <row r="80" spans="1:9" ht="63" customHeight="1" hidden="1">
      <c r="A80" s="70" t="s">
        <v>139</v>
      </c>
      <c r="B80" s="22" t="s">
        <v>35</v>
      </c>
      <c r="C80" s="22" t="s">
        <v>66</v>
      </c>
      <c r="D80" s="22" t="s">
        <v>13</v>
      </c>
      <c r="E80" s="22" t="s">
        <v>128</v>
      </c>
      <c r="F80" s="22"/>
      <c r="G80" s="93">
        <f aca="true" t="shared" si="8" ref="G80:I82">G81</f>
        <v>0</v>
      </c>
      <c r="H80" s="93">
        <f t="shared" si="8"/>
        <v>0</v>
      </c>
      <c r="I80" s="93">
        <f t="shared" si="8"/>
        <v>0</v>
      </c>
    </row>
    <row r="81" spans="1:9" ht="26.25" customHeight="1" hidden="1">
      <c r="A81" s="73" t="s">
        <v>131</v>
      </c>
      <c r="B81" s="22" t="s">
        <v>35</v>
      </c>
      <c r="C81" s="22" t="s">
        <v>66</v>
      </c>
      <c r="D81" s="22" t="s">
        <v>13</v>
      </c>
      <c r="E81" s="53" t="s">
        <v>129</v>
      </c>
      <c r="F81" s="6">
        <v>200</v>
      </c>
      <c r="G81" s="93">
        <f t="shared" si="8"/>
        <v>0</v>
      </c>
      <c r="H81" s="93">
        <f t="shared" si="8"/>
        <v>0</v>
      </c>
      <c r="I81" s="93">
        <f t="shared" si="8"/>
        <v>0</v>
      </c>
    </row>
    <row r="82" spans="1:9" ht="26.25" customHeight="1" hidden="1">
      <c r="A82" s="73" t="s">
        <v>132</v>
      </c>
      <c r="B82" s="6" t="s">
        <v>35</v>
      </c>
      <c r="C82" s="6" t="s">
        <v>66</v>
      </c>
      <c r="D82" s="6" t="s">
        <v>13</v>
      </c>
      <c r="E82" s="53" t="s">
        <v>129</v>
      </c>
      <c r="F82" s="6">
        <v>240</v>
      </c>
      <c r="G82" s="93">
        <f t="shared" si="8"/>
        <v>0</v>
      </c>
      <c r="H82" s="93">
        <f t="shared" si="8"/>
        <v>0</v>
      </c>
      <c r="I82" s="93">
        <f t="shared" si="8"/>
        <v>0</v>
      </c>
    </row>
    <row r="83" spans="1:9" ht="26.25" customHeight="1" hidden="1">
      <c r="A83" s="73" t="s">
        <v>135</v>
      </c>
      <c r="B83" s="6" t="s">
        <v>35</v>
      </c>
      <c r="C83" s="6" t="s">
        <v>66</v>
      </c>
      <c r="D83" s="6" t="s">
        <v>13</v>
      </c>
      <c r="E83" s="53" t="s">
        <v>129</v>
      </c>
      <c r="F83" s="6">
        <v>244</v>
      </c>
      <c r="G83" s="93">
        <v>0</v>
      </c>
      <c r="H83" s="93">
        <v>0</v>
      </c>
      <c r="I83" s="93">
        <v>0</v>
      </c>
    </row>
    <row r="84" spans="1:9" ht="26.25" customHeight="1" hidden="1">
      <c r="A84" s="73"/>
      <c r="B84" s="6"/>
      <c r="C84" s="6"/>
      <c r="D84" s="6"/>
      <c r="E84" s="53"/>
      <c r="F84" s="6"/>
      <c r="G84" s="93"/>
      <c r="H84" s="93"/>
      <c r="I84" s="93"/>
    </row>
    <row r="85" spans="1:9" ht="54.75" customHeight="1" hidden="1">
      <c r="A85" s="70" t="s">
        <v>138</v>
      </c>
      <c r="B85" s="22" t="s">
        <v>35</v>
      </c>
      <c r="C85" s="22" t="s">
        <v>66</v>
      </c>
      <c r="D85" s="22" t="s">
        <v>13</v>
      </c>
      <c r="E85" s="22" t="s">
        <v>128</v>
      </c>
      <c r="F85" s="22"/>
      <c r="G85" s="93">
        <f aca="true" t="shared" si="9" ref="G85:I87">G86</f>
        <v>0</v>
      </c>
      <c r="H85" s="93">
        <f t="shared" si="9"/>
        <v>0</v>
      </c>
      <c r="I85" s="93">
        <f t="shared" si="9"/>
        <v>0</v>
      </c>
    </row>
    <row r="86" spans="1:9" ht="26.25" customHeight="1" hidden="1">
      <c r="A86" s="73" t="s">
        <v>131</v>
      </c>
      <c r="B86" s="22" t="s">
        <v>35</v>
      </c>
      <c r="C86" s="22" t="s">
        <v>66</v>
      </c>
      <c r="D86" s="22" t="s">
        <v>13</v>
      </c>
      <c r="E86" s="53" t="s">
        <v>129</v>
      </c>
      <c r="F86" s="6">
        <v>200</v>
      </c>
      <c r="G86" s="93">
        <f t="shared" si="9"/>
        <v>0</v>
      </c>
      <c r="H86" s="93">
        <f t="shared" si="9"/>
        <v>0</v>
      </c>
      <c r="I86" s="93">
        <f t="shared" si="9"/>
        <v>0</v>
      </c>
    </row>
    <row r="87" spans="1:9" ht="26.25" customHeight="1" hidden="1">
      <c r="A87" s="73" t="s">
        <v>132</v>
      </c>
      <c r="B87" s="6" t="s">
        <v>35</v>
      </c>
      <c r="C87" s="6" t="s">
        <v>66</v>
      </c>
      <c r="D87" s="6" t="s">
        <v>13</v>
      </c>
      <c r="E87" s="53" t="s">
        <v>129</v>
      </c>
      <c r="F87" s="6">
        <v>240</v>
      </c>
      <c r="G87" s="93">
        <f t="shared" si="9"/>
        <v>0</v>
      </c>
      <c r="H87" s="93">
        <f t="shared" si="9"/>
        <v>0</v>
      </c>
      <c r="I87" s="93">
        <f t="shared" si="9"/>
        <v>0</v>
      </c>
    </row>
    <row r="88" spans="1:9" ht="26.25" customHeight="1" hidden="1">
      <c r="A88" s="73" t="s">
        <v>135</v>
      </c>
      <c r="B88" s="6" t="s">
        <v>35</v>
      </c>
      <c r="C88" s="6" t="s">
        <v>66</v>
      </c>
      <c r="D88" s="6" t="s">
        <v>13</v>
      </c>
      <c r="E88" s="53" t="s">
        <v>129</v>
      </c>
      <c r="F88" s="6">
        <v>244</v>
      </c>
      <c r="G88" s="93">
        <v>0</v>
      </c>
      <c r="H88" s="93">
        <v>0</v>
      </c>
      <c r="I88" s="93">
        <v>0</v>
      </c>
    </row>
    <row r="89" spans="1:9" ht="23.25" customHeight="1" hidden="1">
      <c r="A89" s="73"/>
      <c r="B89" s="6"/>
      <c r="C89" s="6"/>
      <c r="D89" s="6"/>
      <c r="E89" s="53"/>
      <c r="F89" s="6"/>
      <c r="G89" s="93"/>
      <c r="H89" s="93"/>
      <c r="I89" s="93"/>
    </row>
    <row r="90" spans="1:9" ht="65.25" customHeight="1" hidden="1">
      <c r="A90" s="70" t="s">
        <v>137</v>
      </c>
      <c r="B90" s="22" t="s">
        <v>35</v>
      </c>
      <c r="C90" s="22" t="s">
        <v>66</v>
      </c>
      <c r="D90" s="22" t="s">
        <v>13</v>
      </c>
      <c r="E90" s="22" t="s">
        <v>128</v>
      </c>
      <c r="F90" s="22"/>
      <c r="G90" s="93">
        <f aca="true" t="shared" si="10" ref="G90:I92">G91</f>
        <v>0</v>
      </c>
      <c r="H90" s="93">
        <f t="shared" si="10"/>
        <v>0</v>
      </c>
      <c r="I90" s="93">
        <f t="shared" si="10"/>
        <v>0</v>
      </c>
    </row>
    <row r="91" spans="1:9" ht="26.25" customHeight="1" hidden="1">
      <c r="A91" s="73" t="s">
        <v>131</v>
      </c>
      <c r="B91" s="22" t="s">
        <v>35</v>
      </c>
      <c r="C91" s="22" t="s">
        <v>66</v>
      </c>
      <c r="D91" s="22" t="s">
        <v>13</v>
      </c>
      <c r="E91" s="53" t="s">
        <v>130</v>
      </c>
      <c r="F91" s="6">
        <v>200</v>
      </c>
      <c r="G91" s="93">
        <f t="shared" si="10"/>
        <v>0</v>
      </c>
      <c r="H91" s="93">
        <f t="shared" si="10"/>
        <v>0</v>
      </c>
      <c r="I91" s="93">
        <f t="shared" si="10"/>
        <v>0</v>
      </c>
    </row>
    <row r="92" spans="1:9" ht="26.25" customHeight="1" hidden="1">
      <c r="A92" s="73" t="s">
        <v>132</v>
      </c>
      <c r="B92" s="6" t="s">
        <v>35</v>
      </c>
      <c r="C92" s="6" t="s">
        <v>66</v>
      </c>
      <c r="D92" s="6" t="s">
        <v>13</v>
      </c>
      <c r="E92" s="53" t="s">
        <v>130</v>
      </c>
      <c r="F92" s="6">
        <v>240</v>
      </c>
      <c r="G92" s="93">
        <f t="shared" si="10"/>
        <v>0</v>
      </c>
      <c r="H92" s="93">
        <f t="shared" si="10"/>
        <v>0</v>
      </c>
      <c r="I92" s="93">
        <f t="shared" si="10"/>
        <v>0</v>
      </c>
    </row>
    <row r="93" spans="1:9" ht="26.25" customHeight="1" hidden="1">
      <c r="A93" s="73" t="s">
        <v>134</v>
      </c>
      <c r="B93" s="6" t="s">
        <v>35</v>
      </c>
      <c r="C93" s="6" t="s">
        <v>66</v>
      </c>
      <c r="D93" s="6" t="s">
        <v>13</v>
      </c>
      <c r="E93" s="53" t="s">
        <v>130</v>
      </c>
      <c r="F93" s="6">
        <v>244</v>
      </c>
      <c r="G93" s="93">
        <v>0</v>
      </c>
      <c r="H93" s="93">
        <v>0</v>
      </c>
      <c r="I93" s="93">
        <v>0</v>
      </c>
    </row>
    <row r="94" spans="1:9" ht="26.25" customHeight="1" hidden="1">
      <c r="A94" s="73"/>
      <c r="B94" s="6"/>
      <c r="C94" s="6"/>
      <c r="D94" s="6"/>
      <c r="E94" s="53"/>
      <c r="F94" s="6"/>
      <c r="G94" s="93"/>
      <c r="H94" s="93"/>
      <c r="I94" s="93"/>
    </row>
    <row r="95" spans="1:9" ht="37.5" customHeight="1" hidden="1">
      <c r="A95" s="70" t="s">
        <v>136</v>
      </c>
      <c r="B95" s="22" t="s">
        <v>35</v>
      </c>
      <c r="C95" s="22" t="s">
        <v>66</v>
      </c>
      <c r="D95" s="22" t="s">
        <v>13</v>
      </c>
      <c r="E95" s="22" t="s">
        <v>128</v>
      </c>
      <c r="F95" s="22"/>
      <c r="G95" s="93">
        <f aca="true" t="shared" si="11" ref="G95:I97">G96</f>
        <v>0</v>
      </c>
      <c r="H95" s="93">
        <f t="shared" si="11"/>
        <v>0</v>
      </c>
      <c r="I95" s="93">
        <f t="shared" si="11"/>
        <v>0</v>
      </c>
    </row>
    <row r="96" spans="1:9" ht="26.25" customHeight="1" hidden="1">
      <c r="A96" s="73" t="s">
        <v>131</v>
      </c>
      <c r="B96" s="22" t="s">
        <v>35</v>
      </c>
      <c r="C96" s="22" t="s">
        <v>66</v>
      </c>
      <c r="D96" s="22" t="s">
        <v>13</v>
      </c>
      <c r="E96" s="53" t="s">
        <v>130</v>
      </c>
      <c r="F96" s="6">
        <v>200</v>
      </c>
      <c r="G96" s="93">
        <f t="shared" si="11"/>
        <v>0</v>
      </c>
      <c r="H96" s="93">
        <f t="shared" si="11"/>
        <v>0</v>
      </c>
      <c r="I96" s="93">
        <f t="shared" si="11"/>
        <v>0</v>
      </c>
    </row>
    <row r="97" spans="1:9" ht="26.25" customHeight="1" hidden="1">
      <c r="A97" s="73" t="s">
        <v>132</v>
      </c>
      <c r="B97" s="6" t="s">
        <v>35</v>
      </c>
      <c r="C97" s="6" t="s">
        <v>66</v>
      </c>
      <c r="D97" s="6" t="s">
        <v>13</v>
      </c>
      <c r="E97" s="53" t="s">
        <v>130</v>
      </c>
      <c r="F97" s="6">
        <v>240</v>
      </c>
      <c r="G97" s="93">
        <f t="shared" si="11"/>
        <v>0</v>
      </c>
      <c r="H97" s="93">
        <f t="shared" si="11"/>
        <v>0</v>
      </c>
      <c r="I97" s="93">
        <f t="shared" si="11"/>
        <v>0</v>
      </c>
    </row>
    <row r="98" spans="1:9" ht="26.25" customHeight="1" hidden="1">
      <c r="A98" s="73" t="s">
        <v>134</v>
      </c>
      <c r="B98" s="6" t="s">
        <v>35</v>
      </c>
      <c r="C98" s="6" t="s">
        <v>66</v>
      </c>
      <c r="D98" s="6" t="s">
        <v>13</v>
      </c>
      <c r="E98" s="53" t="s">
        <v>130</v>
      </c>
      <c r="F98" s="6">
        <v>244</v>
      </c>
      <c r="G98" s="93">
        <v>0</v>
      </c>
      <c r="H98" s="93">
        <v>0</v>
      </c>
      <c r="I98" s="93">
        <v>0</v>
      </c>
    </row>
    <row r="99" spans="1:9" ht="26.25" customHeight="1" hidden="1">
      <c r="A99" s="73"/>
      <c r="B99" s="6"/>
      <c r="C99" s="6"/>
      <c r="D99" s="6"/>
      <c r="E99" s="53"/>
      <c r="F99" s="6"/>
      <c r="G99" s="93"/>
      <c r="H99" s="93"/>
      <c r="I99" s="93"/>
    </row>
    <row r="100" spans="1:9" ht="12.75">
      <c r="A100" s="70" t="s">
        <v>201</v>
      </c>
      <c r="B100" s="6"/>
      <c r="C100" s="6"/>
      <c r="D100" s="6"/>
      <c r="E100" s="6"/>
      <c r="F100" s="6"/>
      <c r="G100" s="93"/>
      <c r="H100" s="93"/>
      <c r="I100" s="93"/>
    </row>
    <row r="101" spans="1:9" ht="12.75">
      <c r="A101" s="70" t="s">
        <v>41</v>
      </c>
      <c r="B101" s="22" t="s">
        <v>191</v>
      </c>
      <c r="C101" s="22" t="s">
        <v>4</v>
      </c>
      <c r="D101" s="22" t="s">
        <v>2</v>
      </c>
      <c r="E101" s="22" t="s">
        <v>68</v>
      </c>
      <c r="F101" s="22"/>
      <c r="G101" s="92">
        <f>G102</f>
        <v>2160713</v>
      </c>
      <c r="H101" s="92">
        <f>H102</f>
        <v>1947353</v>
      </c>
      <c r="I101" s="92">
        <f>I102</f>
        <v>1986174.1</v>
      </c>
    </row>
    <row r="102" spans="1:9" ht="12.75">
      <c r="A102" s="70" t="s">
        <v>90</v>
      </c>
      <c r="B102" s="22" t="s">
        <v>191</v>
      </c>
      <c r="C102" s="77" t="s">
        <v>4</v>
      </c>
      <c r="D102" s="22" t="s">
        <v>1</v>
      </c>
      <c r="E102" s="77" t="s">
        <v>91</v>
      </c>
      <c r="F102" s="69"/>
      <c r="G102" s="93">
        <f>G103+G110</f>
        <v>2160713</v>
      </c>
      <c r="H102" s="93">
        <f>H103+H110</f>
        <v>1947353</v>
      </c>
      <c r="I102" s="93">
        <f>I103+I110</f>
        <v>1986174.1</v>
      </c>
    </row>
    <row r="103" spans="1:9" ht="12.75">
      <c r="A103" s="70" t="s">
        <v>92</v>
      </c>
      <c r="B103" s="22" t="s">
        <v>191</v>
      </c>
      <c r="C103" s="22" t="s">
        <v>4</v>
      </c>
      <c r="D103" s="22" t="s">
        <v>1</v>
      </c>
      <c r="E103" s="77" t="s">
        <v>93</v>
      </c>
      <c r="F103" s="71"/>
      <c r="G103" s="92">
        <f>G104+G108+G106+G107</f>
        <v>1341777.93</v>
      </c>
      <c r="H103" s="92">
        <f>H104+H108+H106+H107</f>
        <v>1199312</v>
      </c>
      <c r="I103" s="92">
        <f>I104+I108+I106+I107</f>
        <v>1270228.2</v>
      </c>
    </row>
    <row r="104" spans="1:9" ht="25.5">
      <c r="A104" s="73" t="s">
        <v>94</v>
      </c>
      <c r="B104" s="53" t="s">
        <v>191</v>
      </c>
      <c r="C104" s="67" t="s">
        <v>4</v>
      </c>
      <c r="D104" s="67" t="s">
        <v>1</v>
      </c>
      <c r="E104" s="6" t="s">
        <v>95</v>
      </c>
      <c r="F104" s="67"/>
      <c r="G104" s="93">
        <f>G105</f>
        <v>1071913.42</v>
      </c>
      <c r="H104" s="93">
        <f>H105</f>
        <v>952812</v>
      </c>
      <c r="I104" s="93">
        <f>I105</f>
        <v>1071913.2</v>
      </c>
    </row>
    <row r="105" spans="1:9" ht="63.75">
      <c r="A105" s="73" t="s">
        <v>72</v>
      </c>
      <c r="B105" s="53" t="s">
        <v>191</v>
      </c>
      <c r="C105" s="67" t="s">
        <v>4</v>
      </c>
      <c r="D105" s="67" t="s">
        <v>1</v>
      </c>
      <c r="E105" s="6" t="s">
        <v>95</v>
      </c>
      <c r="F105" s="67">
        <v>100</v>
      </c>
      <c r="G105" s="93">
        <f>'[2] Расходы2022-2023 прил 7'!$F$161</f>
        <v>1071913.42</v>
      </c>
      <c r="H105" s="93">
        <f>'[2] Расходы2022-2023 прил 7'!$G$161</f>
        <v>952812</v>
      </c>
      <c r="I105" s="93">
        <f>'[2] Расходы2022-2023 прил 7'!$H$161</f>
        <v>1071913.2</v>
      </c>
    </row>
    <row r="106" spans="1:9" ht="25.5">
      <c r="A106" s="73" t="s">
        <v>133</v>
      </c>
      <c r="B106" s="53" t="s">
        <v>191</v>
      </c>
      <c r="C106" s="67" t="s">
        <v>4</v>
      </c>
      <c r="D106" s="67" t="s">
        <v>1</v>
      </c>
      <c r="E106" s="6" t="s">
        <v>96</v>
      </c>
      <c r="F106" s="6">
        <v>200</v>
      </c>
      <c r="G106" s="93">
        <f>'[2] Расходы2022-2023 прил 7'!$F$166</f>
        <v>269064.51</v>
      </c>
      <c r="H106" s="93">
        <f>'[1] Расходы2022-2023 прил 7'!$G$166</f>
        <v>245700</v>
      </c>
      <c r="I106" s="93">
        <f>'[2] Расходы2022-2023 прил 7'!$H$167</f>
        <v>197515</v>
      </c>
    </row>
    <row r="107" spans="1:9" ht="16.5" customHeight="1">
      <c r="A107" s="73" t="s">
        <v>76</v>
      </c>
      <c r="B107" s="53" t="s">
        <v>191</v>
      </c>
      <c r="C107" s="67" t="s">
        <v>4</v>
      </c>
      <c r="D107" s="67" t="s">
        <v>1</v>
      </c>
      <c r="E107" s="6" t="s">
        <v>96</v>
      </c>
      <c r="F107" s="6">
        <v>800</v>
      </c>
      <c r="G107" s="93">
        <v>800</v>
      </c>
      <c r="H107" s="93">
        <v>800</v>
      </c>
      <c r="I107" s="93">
        <v>800</v>
      </c>
    </row>
    <row r="108" spans="1:9" ht="24" customHeight="1">
      <c r="A108" s="78" t="s">
        <v>200</v>
      </c>
      <c r="B108" s="53" t="s">
        <v>191</v>
      </c>
      <c r="C108" s="67" t="s">
        <v>4</v>
      </c>
      <c r="D108" s="67" t="s">
        <v>1</v>
      </c>
      <c r="E108" s="6" t="s">
        <v>308</v>
      </c>
      <c r="F108" s="6">
        <v>200</v>
      </c>
      <c r="G108" s="92">
        <f>G109</f>
        <v>0</v>
      </c>
      <c r="H108" s="92">
        <f>H109</f>
        <v>0</v>
      </c>
      <c r="I108" s="93">
        <v>0</v>
      </c>
    </row>
    <row r="109" spans="1:9" ht="32.25" customHeight="1">
      <c r="A109" s="76" t="s">
        <v>131</v>
      </c>
      <c r="B109" s="53" t="s">
        <v>191</v>
      </c>
      <c r="C109" s="67" t="s">
        <v>4</v>
      </c>
      <c r="D109" s="67" t="s">
        <v>1</v>
      </c>
      <c r="E109" s="6" t="s">
        <v>308</v>
      </c>
      <c r="F109" s="6">
        <v>200</v>
      </c>
      <c r="G109" s="93">
        <v>0</v>
      </c>
      <c r="H109" s="93">
        <v>0</v>
      </c>
      <c r="I109" s="93">
        <v>0</v>
      </c>
    </row>
    <row r="110" spans="1:9" ht="12.75">
      <c r="A110" s="70" t="s">
        <v>97</v>
      </c>
      <c r="B110" s="53" t="s">
        <v>191</v>
      </c>
      <c r="C110" s="67" t="s">
        <v>4</v>
      </c>
      <c r="D110" s="67" t="s">
        <v>1</v>
      </c>
      <c r="E110" s="6" t="s">
        <v>98</v>
      </c>
      <c r="F110" s="67"/>
      <c r="G110" s="92">
        <f>G111+G112</f>
        <v>818935.0700000001</v>
      </c>
      <c r="H110" s="92">
        <f>H111+H112</f>
        <v>748041</v>
      </c>
      <c r="I110" s="92">
        <f>I111+I112</f>
        <v>715945.9</v>
      </c>
    </row>
    <row r="111" spans="1:11" ht="63.75">
      <c r="A111" s="73" t="s">
        <v>72</v>
      </c>
      <c r="B111" s="53" t="s">
        <v>191</v>
      </c>
      <c r="C111" s="67" t="s">
        <v>4</v>
      </c>
      <c r="D111" s="67" t="s">
        <v>1</v>
      </c>
      <c r="E111" s="6" t="s">
        <v>99</v>
      </c>
      <c r="F111" s="67">
        <v>100</v>
      </c>
      <c r="G111" s="93">
        <f>'[2] Расходы2022-2023 прил 7'!$F$182</f>
        <v>803935.0700000001</v>
      </c>
      <c r="H111" s="93">
        <f>'[2] Расходы2022-2023 прил 7'!$G$182</f>
        <v>714609</v>
      </c>
      <c r="I111" s="93">
        <f>'[2] Расходы2022-2023 прил 7'!$H$182</f>
        <v>669945.9</v>
      </c>
      <c r="K111">
        <v>0</v>
      </c>
    </row>
    <row r="112" spans="1:9" ht="24" customHeight="1">
      <c r="A112" s="73" t="s">
        <v>133</v>
      </c>
      <c r="B112" s="53" t="s">
        <v>191</v>
      </c>
      <c r="C112" s="67" t="s">
        <v>4</v>
      </c>
      <c r="D112" s="67" t="s">
        <v>1</v>
      </c>
      <c r="E112" s="6" t="s">
        <v>100</v>
      </c>
      <c r="F112" s="6">
        <v>200</v>
      </c>
      <c r="G112" s="93">
        <f>'[1] Расходы2022-2023 прил 7'!$F$187</f>
        <v>15000</v>
      </c>
      <c r="H112" s="93">
        <f>'[2] Расходы2022-2023 прил 7'!$G$187</f>
        <v>33432</v>
      </c>
      <c r="I112" s="93">
        <f>'[2] Расходы2022-2023 прил 7'!$H$187</f>
        <v>46000</v>
      </c>
    </row>
    <row r="113" spans="1:9" ht="21" customHeight="1">
      <c r="A113" s="70" t="s">
        <v>42</v>
      </c>
      <c r="B113" s="22" t="s">
        <v>190</v>
      </c>
      <c r="C113" s="22">
        <v>10</v>
      </c>
      <c r="D113" s="22" t="s">
        <v>2</v>
      </c>
      <c r="E113" s="6"/>
      <c r="F113" s="6"/>
      <c r="G113" s="92">
        <f>G114</f>
        <v>241434</v>
      </c>
      <c r="H113" s="92">
        <f>H114</f>
        <v>168444</v>
      </c>
      <c r="I113" s="92">
        <f>I114</f>
        <v>160956</v>
      </c>
    </row>
    <row r="114" spans="1:9" ht="17.25" customHeight="1">
      <c r="A114" s="73" t="s">
        <v>44</v>
      </c>
      <c r="B114" s="53" t="s">
        <v>190</v>
      </c>
      <c r="C114" s="6" t="s">
        <v>43</v>
      </c>
      <c r="D114" s="6" t="s">
        <v>1</v>
      </c>
      <c r="E114" s="6" t="s">
        <v>87</v>
      </c>
      <c r="F114" s="6">
        <v>300</v>
      </c>
      <c r="G114" s="93">
        <f>'[2] Расходы2022-2023 прил 7'!$F$126</f>
        <v>241434</v>
      </c>
      <c r="H114" s="93">
        <f>'[2] Расходы2022-2023 прил 7'!$G$126</f>
        <v>168444</v>
      </c>
      <c r="I114" s="93">
        <f>'[2] Расходы2022-2023 прил 7'!$H$126</f>
        <v>160956</v>
      </c>
    </row>
    <row r="115" spans="1:9" ht="18.75" customHeight="1">
      <c r="A115" s="85" t="s">
        <v>202</v>
      </c>
      <c r="B115" s="86" t="s">
        <v>190</v>
      </c>
      <c r="C115" s="86">
        <v>11</v>
      </c>
      <c r="D115" s="86" t="s">
        <v>2</v>
      </c>
      <c r="E115" s="86" t="s">
        <v>203</v>
      </c>
      <c r="F115" s="86"/>
      <c r="G115" s="92">
        <f aca="true" t="shared" si="12" ref="G115:I116">G116</f>
        <v>10000</v>
      </c>
      <c r="H115" s="92">
        <f t="shared" si="12"/>
        <v>9000</v>
      </c>
      <c r="I115" s="92">
        <f t="shared" si="12"/>
        <v>9000</v>
      </c>
    </row>
    <row r="116" spans="1:9" ht="18.75" customHeight="1">
      <c r="A116" s="91" t="s">
        <v>204</v>
      </c>
      <c r="B116" s="6" t="s">
        <v>190</v>
      </c>
      <c r="C116" s="6">
        <v>11</v>
      </c>
      <c r="D116" s="6" t="s">
        <v>12</v>
      </c>
      <c r="E116" s="6" t="s">
        <v>205</v>
      </c>
      <c r="F116" s="87"/>
      <c r="G116" s="93">
        <f t="shared" si="12"/>
        <v>10000</v>
      </c>
      <c r="H116" s="93">
        <f t="shared" si="12"/>
        <v>9000</v>
      </c>
      <c r="I116" s="93">
        <f t="shared" si="12"/>
        <v>9000</v>
      </c>
    </row>
    <row r="117" spans="1:9" ht="18.75" customHeight="1">
      <c r="A117" s="88" t="s">
        <v>206</v>
      </c>
      <c r="B117" s="6" t="s">
        <v>190</v>
      </c>
      <c r="C117" s="6">
        <v>11</v>
      </c>
      <c r="D117" s="6" t="s">
        <v>12</v>
      </c>
      <c r="E117" s="6" t="s">
        <v>207</v>
      </c>
      <c r="F117" s="6"/>
      <c r="G117" s="93">
        <f>G118</f>
        <v>10000</v>
      </c>
      <c r="H117" s="93">
        <f>H118</f>
        <v>9000</v>
      </c>
      <c r="I117" s="93">
        <f>I118</f>
        <v>9000</v>
      </c>
    </row>
    <row r="118" spans="1:9" ht="18.75" customHeight="1">
      <c r="A118" s="88" t="s">
        <v>194</v>
      </c>
      <c r="B118" s="6" t="s">
        <v>190</v>
      </c>
      <c r="C118" s="6">
        <v>11</v>
      </c>
      <c r="D118" s="6" t="s">
        <v>12</v>
      </c>
      <c r="E118" s="6" t="s">
        <v>207</v>
      </c>
      <c r="F118" s="6">
        <v>200</v>
      </c>
      <c r="G118" s="93">
        <v>10000</v>
      </c>
      <c r="H118" s="93">
        <f>'[1] Расходы2022-2023 прил 7'!$G$138</f>
        <v>9000</v>
      </c>
      <c r="I118" s="93">
        <f>'[1] Расходы2022-2023 прил 7'!$H$135</f>
        <v>9000</v>
      </c>
    </row>
    <row r="119" spans="1:9" ht="18.75" customHeight="1">
      <c r="A119" s="85" t="s">
        <v>259</v>
      </c>
      <c r="B119" s="86" t="s">
        <v>190</v>
      </c>
      <c r="C119" s="86">
        <v>13</v>
      </c>
      <c r="D119" s="86" t="s">
        <v>2</v>
      </c>
      <c r="E119" s="86" t="s">
        <v>203</v>
      </c>
      <c r="F119" s="86"/>
      <c r="G119" s="92"/>
      <c r="H119" s="92">
        <f>H120</f>
        <v>1000</v>
      </c>
      <c r="I119" s="92">
        <f>I120</f>
        <v>1000</v>
      </c>
    </row>
    <row r="120" spans="1:9" ht="26.25" customHeight="1">
      <c r="A120" s="85" t="s">
        <v>258</v>
      </c>
      <c r="B120" s="86" t="s">
        <v>190</v>
      </c>
      <c r="C120" s="86">
        <v>13</v>
      </c>
      <c r="D120" s="86" t="s">
        <v>1</v>
      </c>
      <c r="E120" s="86" t="s">
        <v>203</v>
      </c>
      <c r="F120" s="87"/>
      <c r="G120" s="93"/>
      <c r="H120" s="93">
        <f>H121</f>
        <v>1000</v>
      </c>
      <c r="I120" s="93">
        <f>I121</f>
        <v>1000</v>
      </c>
    </row>
    <row r="121" spans="1:9" ht="18.75" customHeight="1">
      <c r="A121" s="88" t="s">
        <v>257</v>
      </c>
      <c r="B121" s="87" t="s">
        <v>190</v>
      </c>
      <c r="C121" s="87">
        <v>13</v>
      </c>
      <c r="D121" s="87" t="s">
        <v>1</v>
      </c>
      <c r="E121" s="87" t="s">
        <v>203</v>
      </c>
      <c r="F121" s="87">
        <v>700</v>
      </c>
      <c r="G121" s="93"/>
      <c r="H121" s="93">
        <f>'[1] Расходы2022-2023 прил 7'!$G$145</f>
        <v>1000</v>
      </c>
      <c r="I121" s="93">
        <f>'[1] Расходы2022-2023 прил 7'!$H$145</f>
        <v>1000</v>
      </c>
    </row>
    <row r="122" spans="1:9" ht="39" customHeight="1">
      <c r="A122" s="70" t="s">
        <v>150</v>
      </c>
      <c r="B122" s="22" t="s">
        <v>190</v>
      </c>
      <c r="C122" s="22">
        <v>14</v>
      </c>
      <c r="D122" s="22"/>
      <c r="E122" s="22"/>
      <c r="F122" s="22"/>
      <c r="G122" s="92">
        <f>G123</f>
        <v>15000</v>
      </c>
      <c r="H122" s="92">
        <f>H123</f>
        <v>0</v>
      </c>
      <c r="I122" s="92">
        <f>I123</f>
        <v>0</v>
      </c>
    </row>
    <row r="123" spans="1:9" ht="23.25" customHeight="1">
      <c r="A123" s="74" t="s">
        <v>88</v>
      </c>
      <c r="B123" s="53" t="s">
        <v>190</v>
      </c>
      <c r="C123" s="6">
        <v>14</v>
      </c>
      <c r="D123" s="6" t="s">
        <v>13</v>
      </c>
      <c r="E123" s="6" t="s">
        <v>151</v>
      </c>
      <c r="F123" s="6"/>
      <c r="G123" s="93">
        <f>G125</f>
        <v>15000</v>
      </c>
      <c r="H123" s="93"/>
      <c r="I123" s="93"/>
    </row>
    <row r="124" spans="1:9" ht="26.25" customHeight="1">
      <c r="A124" s="74" t="s">
        <v>157</v>
      </c>
      <c r="B124" s="53" t="s">
        <v>190</v>
      </c>
      <c r="C124" s="6">
        <v>14</v>
      </c>
      <c r="D124" s="6" t="s">
        <v>13</v>
      </c>
      <c r="E124" s="6" t="s">
        <v>89</v>
      </c>
      <c r="F124" s="6"/>
      <c r="G124" s="93">
        <f>G125</f>
        <v>15000</v>
      </c>
      <c r="H124" s="93">
        <v>0</v>
      </c>
      <c r="I124" s="93">
        <v>0</v>
      </c>
    </row>
    <row r="125" spans="1:9" ht="15.75" customHeight="1">
      <c r="A125" s="74" t="s">
        <v>152</v>
      </c>
      <c r="B125" s="53" t="s">
        <v>190</v>
      </c>
      <c r="C125" s="6">
        <v>14</v>
      </c>
      <c r="D125" s="6" t="s">
        <v>13</v>
      </c>
      <c r="E125" s="6" t="s">
        <v>89</v>
      </c>
      <c r="F125" s="6" t="s">
        <v>153</v>
      </c>
      <c r="G125" s="93">
        <v>15000</v>
      </c>
      <c r="H125" s="93"/>
      <c r="I125" s="93"/>
    </row>
    <row r="126" spans="1:9" ht="12.75" hidden="1">
      <c r="A126" s="74" t="s">
        <v>67</v>
      </c>
      <c r="B126" s="53" t="s">
        <v>190</v>
      </c>
      <c r="C126" s="6">
        <v>14</v>
      </c>
      <c r="D126" s="6" t="s">
        <v>13</v>
      </c>
      <c r="E126" s="6" t="s">
        <v>89</v>
      </c>
      <c r="F126" s="6">
        <v>540</v>
      </c>
      <c r="G126" s="93">
        <v>0</v>
      </c>
      <c r="H126" s="93">
        <v>0</v>
      </c>
      <c r="I126" s="93">
        <v>0</v>
      </c>
    </row>
    <row r="127" spans="1:9" ht="12.75" hidden="1">
      <c r="A127" s="73"/>
      <c r="B127" s="53" t="s">
        <v>190</v>
      </c>
      <c r="C127" s="67"/>
      <c r="D127" s="67"/>
      <c r="E127" s="6"/>
      <c r="F127" s="67"/>
      <c r="G127" s="93"/>
      <c r="H127" s="93"/>
      <c r="I127" s="93"/>
    </row>
    <row r="128" spans="1:9" ht="12.75" hidden="1">
      <c r="A128" s="74"/>
      <c r="B128" s="53" t="s">
        <v>190</v>
      </c>
      <c r="C128" s="67"/>
      <c r="D128" s="67"/>
      <c r="E128" s="6"/>
      <c r="F128" s="67"/>
      <c r="G128" s="93"/>
      <c r="H128" s="93"/>
      <c r="I128" s="93"/>
    </row>
    <row r="129" spans="1:9" ht="12.75">
      <c r="A129" s="65" t="s">
        <v>154</v>
      </c>
      <c r="B129" s="66"/>
      <c r="C129" s="67"/>
      <c r="D129" s="68"/>
      <c r="E129" s="6"/>
      <c r="F129" s="67"/>
      <c r="G129" s="98"/>
      <c r="H129" s="99">
        <v>237248</v>
      </c>
      <c r="I129" s="100">
        <v>485145</v>
      </c>
    </row>
    <row r="130" spans="1:9" ht="14.25" customHeight="1">
      <c r="A130" s="65" t="s">
        <v>161</v>
      </c>
      <c r="B130" s="22"/>
      <c r="C130" s="6"/>
      <c r="D130" s="66"/>
      <c r="E130" s="6"/>
      <c r="F130" s="6"/>
      <c r="G130" s="98">
        <f>G10</f>
        <v>11333237</v>
      </c>
      <c r="H130" s="93">
        <f>H10</f>
        <v>10072633</v>
      </c>
      <c r="I130" s="93">
        <f>I10</f>
        <v>10292396</v>
      </c>
    </row>
    <row r="131" spans="1:6" ht="12.75">
      <c r="A131" s="41"/>
      <c r="B131" s="1"/>
      <c r="C131" s="1"/>
      <c r="D131" s="1"/>
      <c r="E131" s="1"/>
      <c r="F131" s="1"/>
    </row>
    <row r="132" spans="1:7" ht="12.75">
      <c r="A132" s="14"/>
      <c r="B132" s="4"/>
      <c r="C132" s="4"/>
      <c r="D132" s="4"/>
      <c r="E132" s="4"/>
      <c r="F132" s="4"/>
      <c r="G132" s="4"/>
    </row>
    <row r="133" spans="1:9" ht="12.75">
      <c r="A133" s="4"/>
      <c r="B133" s="4"/>
      <c r="C133" s="4"/>
      <c r="D133" s="4"/>
      <c r="E133" s="4"/>
      <c r="F133" s="4"/>
      <c r="G133" s="4"/>
      <c r="I133" s="133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167"/>
      <c r="C136" s="167"/>
      <c r="D136" s="167"/>
      <c r="E136" s="167"/>
      <c r="F136" s="167"/>
      <c r="G136" s="4"/>
    </row>
    <row r="137" spans="1:7" ht="12.75">
      <c r="A137" s="4"/>
      <c r="B137" s="41"/>
      <c r="C137" s="41"/>
      <c r="D137" s="41"/>
      <c r="E137" s="41"/>
      <c r="F137" s="41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168"/>
      <c r="B144" s="169"/>
      <c r="C144" s="4"/>
      <c r="D144" s="4"/>
      <c r="E144" s="4"/>
      <c r="F144" s="4"/>
      <c r="G144" s="4"/>
    </row>
    <row r="145" spans="1:7" ht="12.75" customHeight="1">
      <c r="A145" s="169"/>
      <c r="B145" s="169"/>
      <c r="C145" s="12"/>
      <c r="D145" s="12"/>
      <c r="E145" s="12"/>
      <c r="F145" s="12"/>
      <c r="G145" s="42"/>
    </row>
    <row r="146" spans="1:7" ht="12.75">
      <c r="A146" s="11"/>
      <c r="B146" s="11"/>
      <c r="C146" s="12"/>
      <c r="D146" s="12"/>
      <c r="E146" s="12"/>
      <c r="F146" s="12"/>
      <c r="G146" s="43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14"/>
      <c r="B148" s="1"/>
      <c r="C148" s="1"/>
      <c r="D148" s="1"/>
      <c r="E148" s="1"/>
      <c r="F148" s="1"/>
      <c r="G148" s="4"/>
    </row>
    <row r="149" spans="1:7" ht="12.75">
      <c r="A149" s="14"/>
      <c r="B149" s="4"/>
      <c r="C149" s="1"/>
      <c r="D149" s="1"/>
      <c r="E149" s="1"/>
      <c r="F149" s="1"/>
      <c r="G149" s="4"/>
    </row>
    <row r="150" spans="1:7" ht="12.75">
      <c r="A150" s="11"/>
      <c r="B150" s="1"/>
      <c r="C150" s="1"/>
      <c r="D150" s="1"/>
      <c r="E150" s="1"/>
      <c r="F150" s="2"/>
      <c r="G150" s="4"/>
    </row>
    <row r="151" spans="1:7" ht="12.75">
      <c r="A151" s="11"/>
      <c r="B151" s="1"/>
      <c r="C151" s="1"/>
      <c r="D151" s="1"/>
      <c r="E151" s="1"/>
      <c r="F151" s="1"/>
      <c r="G151" s="4"/>
    </row>
    <row r="152" spans="1:7" ht="51" customHeight="1">
      <c r="A152" s="14"/>
      <c r="B152" s="1"/>
      <c r="C152" s="1"/>
      <c r="D152" s="1"/>
      <c r="E152" s="1"/>
      <c r="F152" s="1"/>
      <c r="G152" s="4"/>
    </row>
    <row r="153" spans="1:7" ht="12.75">
      <c r="A153" s="11"/>
      <c r="B153" s="1"/>
      <c r="C153" s="1"/>
      <c r="D153" s="1"/>
      <c r="E153" s="1"/>
      <c r="F153" s="1"/>
      <c r="G153" s="4"/>
    </row>
    <row r="154" spans="1:7" ht="12.75">
      <c r="A154" s="4"/>
      <c r="B154" s="4"/>
      <c r="C154" s="1"/>
      <c r="D154" s="1"/>
      <c r="E154" s="1"/>
      <c r="F154" s="1"/>
      <c r="G154" s="4"/>
    </row>
    <row r="155" spans="1:7" ht="12.75">
      <c r="A155" s="11"/>
      <c r="B155" s="1"/>
      <c r="C155" s="1"/>
      <c r="D155" s="1"/>
      <c r="E155" s="1"/>
      <c r="F155" s="2"/>
      <c r="G155" s="4"/>
    </row>
    <row r="156" spans="1:7" ht="51" customHeight="1">
      <c r="A156" s="11"/>
      <c r="B156" s="1"/>
      <c r="C156" s="1"/>
      <c r="D156" s="1"/>
      <c r="E156" s="1"/>
      <c r="F156" s="1"/>
      <c r="G156" s="4"/>
    </row>
    <row r="157" spans="1:7" ht="12.75">
      <c r="A157" s="11"/>
      <c r="B157" s="1"/>
      <c r="C157" s="1"/>
      <c r="D157" s="1"/>
      <c r="E157" s="1"/>
      <c r="F157" s="1"/>
      <c r="G157" s="4"/>
    </row>
    <row r="158" spans="1:7" ht="12.75">
      <c r="A158" s="11"/>
      <c r="B158" s="1"/>
      <c r="C158" s="1"/>
      <c r="D158" s="1"/>
      <c r="E158" s="1"/>
      <c r="F158" s="1"/>
      <c r="G158" s="4"/>
    </row>
    <row r="159" spans="1:7" ht="12.75">
      <c r="A159" s="4"/>
      <c r="B159" s="1"/>
      <c r="C159" s="1"/>
      <c r="D159" s="1"/>
      <c r="E159" s="1"/>
      <c r="F159" s="1"/>
      <c r="G159" s="40"/>
    </row>
    <row r="160" spans="1:7" ht="12.75">
      <c r="A160" s="11"/>
      <c r="B160" s="1"/>
      <c r="C160" s="1"/>
      <c r="D160" s="1"/>
      <c r="E160" s="1"/>
      <c r="F160" s="1"/>
      <c r="G160" s="40"/>
    </row>
    <row r="161" spans="1:7" ht="12.75">
      <c r="A161" s="11"/>
      <c r="B161" s="1"/>
      <c r="C161" s="1"/>
      <c r="D161" s="1"/>
      <c r="E161" s="1"/>
      <c r="F161" s="1"/>
      <c r="G161" s="4"/>
    </row>
    <row r="162" spans="1:7" ht="12.75">
      <c r="A162" s="11"/>
      <c r="B162" s="1"/>
      <c r="C162" s="1"/>
      <c r="D162" s="1"/>
      <c r="E162" s="1"/>
      <c r="F162" s="1"/>
      <c r="G162" s="10"/>
    </row>
    <row r="163" spans="1:7" ht="12.75">
      <c r="A163" s="11"/>
      <c r="B163" s="1"/>
      <c r="C163" s="1"/>
      <c r="D163" s="1"/>
      <c r="E163" s="1"/>
      <c r="F163" s="1"/>
      <c r="G163" s="10"/>
    </row>
    <row r="164" spans="1:7" ht="12.75">
      <c r="A164" s="11"/>
      <c r="B164" s="1"/>
      <c r="C164" s="1"/>
      <c r="D164" s="1"/>
      <c r="E164" s="1"/>
      <c r="F164" s="1"/>
      <c r="G164" s="10"/>
    </row>
    <row r="165" spans="1:7" ht="12.75">
      <c r="A165" s="11"/>
      <c r="B165" s="1"/>
      <c r="C165" s="1"/>
      <c r="D165" s="1"/>
      <c r="E165" s="1"/>
      <c r="F165" s="1"/>
      <c r="G165" s="10"/>
    </row>
    <row r="166" spans="1:7" ht="12.75">
      <c r="A166" s="11"/>
      <c r="B166" s="1"/>
      <c r="C166" s="1"/>
      <c r="D166" s="1"/>
      <c r="E166" s="1"/>
      <c r="F166" s="1"/>
      <c r="G166" s="10"/>
    </row>
    <row r="167" spans="1:7" ht="12.75">
      <c r="A167" s="11"/>
      <c r="B167" s="1"/>
      <c r="C167" s="1"/>
      <c r="D167" s="1"/>
      <c r="E167" s="1"/>
      <c r="F167" s="1"/>
      <c r="G167" s="40"/>
    </row>
    <row r="168" spans="1:7" ht="12.75">
      <c r="A168" s="11"/>
      <c r="B168" s="1"/>
      <c r="C168" s="1"/>
      <c r="D168" s="1"/>
      <c r="E168" s="1"/>
      <c r="F168" s="1"/>
      <c r="G168" s="40"/>
    </row>
    <row r="169" spans="1:7" ht="12.75">
      <c r="A169" s="11"/>
      <c r="B169" s="1"/>
      <c r="C169" s="1"/>
      <c r="D169" s="1"/>
      <c r="E169" s="1"/>
      <c r="F169" s="1"/>
      <c r="G169" s="40"/>
    </row>
    <row r="170" spans="1:7" ht="12.75">
      <c r="A170" s="11"/>
      <c r="B170" s="1"/>
      <c r="C170" s="1"/>
      <c r="D170" s="1"/>
      <c r="E170" s="1"/>
      <c r="F170" s="1"/>
      <c r="G170" s="40"/>
    </row>
    <row r="171" spans="1:7" ht="12.75">
      <c r="A171" s="11"/>
      <c r="B171" s="1"/>
      <c r="C171" s="1"/>
      <c r="D171" s="1"/>
      <c r="E171" s="1"/>
      <c r="F171" s="1"/>
      <c r="G171" s="40"/>
    </row>
    <row r="172" spans="1:7" ht="12.75">
      <c r="A172" s="11"/>
      <c r="B172" s="1"/>
      <c r="C172" s="1"/>
      <c r="D172" s="1"/>
      <c r="E172" s="1"/>
      <c r="F172" s="1"/>
      <c r="G172" s="40"/>
    </row>
    <row r="173" spans="1:7" ht="12.75">
      <c r="A173" s="11"/>
      <c r="B173" s="1"/>
      <c r="C173" s="1"/>
      <c r="D173" s="1"/>
      <c r="E173" s="1"/>
      <c r="F173" s="1"/>
      <c r="G173" s="40"/>
    </row>
    <row r="174" spans="1:7" ht="12.75">
      <c r="A174" s="11"/>
      <c r="B174" s="1"/>
      <c r="C174" s="1"/>
      <c r="D174" s="1"/>
      <c r="E174" s="1"/>
      <c r="F174" s="1"/>
      <c r="G174" s="40"/>
    </row>
    <row r="175" spans="1:7" ht="12.75">
      <c r="A175" s="11"/>
      <c r="B175" s="1"/>
      <c r="C175" s="1"/>
      <c r="D175" s="1"/>
      <c r="E175" s="1"/>
      <c r="F175" s="1"/>
      <c r="G175" s="40"/>
    </row>
    <row r="176" spans="1:7" ht="12.75">
      <c r="A176" s="11"/>
      <c r="B176" s="1"/>
      <c r="C176" s="1"/>
      <c r="D176" s="1"/>
      <c r="E176" s="1"/>
      <c r="F176" s="1"/>
      <c r="G176" s="40"/>
    </row>
    <row r="177" spans="1:7" ht="12.75">
      <c r="A177" s="11"/>
      <c r="B177" s="1"/>
      <c r="C177" s="1"/>
      <c r="D177" s="1"/>
      <c r="E177" s="1"/>
      <c r="F177" s="1"/>
      <c r="G177" s="40"/>
    </row>
    <row r="178" spans="1:7" ht="12.75">
      <c r="A178" s="11"/>
      <c r="B178" s="1"/>
      <c r="C178" s="1"/>
      <c r="D178" s="1"/>
      <c r="E178" s="1"/>
      <c r="F178" s="1"/>
      <c r="G178" s="40"/>
    </row>
    <row r="179" spans="1:7" ht="12.75">
      <c r="A179" s="11"/>
      <c r="B179" s="1"/>
      <c r="C179" s="1"/>
      <c r="D179" s="1"/>
      <c r="E179" s="1"/>
      <c r="F179" s="1"/>
      <c r="G179" s="40"/>
    </row>
    <row r="180" spans="1:7" ht="12.75">
      <c r="A180" s="11"/>
      <c r="B180" s="1"/>
      <c r="C180" s="1"/>
      <c r="D180" s="1"/>
      <c r="E180" s="1"/>
      <c r="F180" s="1"/>
      <c r="G180" s="40"/>
    </row>
    <row r="181" spans="1:7" ht="12.75">
      <c r="A181" s="11"/>
      <c r="B181" s="1"/>
      <c r="C181" s="1"/>
      <c r="D181" s="1"/>
      <c r="E181" s="1"/>
      <c r="F181" s="1"/>
      <c r="G181" s="40"/>
    </row>
    <row r="182" spans="1:7" ht="12.75">
      <c r="A182" s="11"/>
      <c r="B182" s="1"/>
      <c r="C182" s="1"/>
      <c r="D182" s="1"/>
      <c r="E182" s="1"/>
      <c r="F182" s="1"/>
      <c r="G182" s="40"/>
    </row>
    <row r="183" spans="1:7" ht="12.75">
      <c r="A183" s="11"/>
      <c r="B183" s="1"/>
      <c r="C183" s="1"/>
      <c r="D183" s="1"/>
      <c r="E183" s="1"/>
      <c r="F183" s="1"/>
      <c r="G183" s="40"/>
    </row>
    <row r="184" spans="1:7" ht="12.75">
      <c r="A184" s="11"/>
      <c r="B184" s="1"/>
      <c r="C184" s="1"/>
      <c r="D184" s="1"/>
      <c r="E184" s="1"/>
      <c r="F184" s="1"/>
      <c r="G184" s="40"/>
    </row>
    <row r="185" spans="1:7" ht="12.75">
      <c r="A185" s="4"/>
      <c r="B185" s="4"/>
      <c r="C185" s="2"/>
      <c r="D185" s="1"/>
      <c r="E185" s="2"/>
      <c r="F185" s="1"/>
      <c r="G185" s="10"/>
    </row>
    <row r="186" spans="1:7" ht="12.75">
      <c r="A186" s="4"/>
      <c r="B186" s="4"/>
      <c r="C186" s="2"/>
      <c r="D186" s="1"/>
      <c r="E186" s="2"/>
      <c r="F186" s="1"/>
      <c r="G186" s="10"/>
    </row>
    <row r="187" spans="1:7" ht="12.75">
      <c r="A187" s="11"/>
      <c r="B187" s="4"/>
      <c r="C187" s="2"/>
      <c r="D187" s="1"/>
      <c r="E187" s="2"/>
      <c r="F187" s="1"/>
      <c r="G187" s="10"/>
    </row>
    <row r="188" spans="1:7" ht="12.75">
      <c r="A188" s="11"/>
      <c r="B188" s="4"/>
      <c r="C188" s="1"/>
      <c r="D188" s="1"/>
      <c r="E188" s="1"/>
      <c r="F188" s="1"/>
      <c r="G188" s="40"/>
    </row>
    <row r="189" spans="1:7" ht="12.75">
      <c r="A189" s="11"/>
      <c r="B189" s="4"/>
      <c r="C189" s="1"/>
      <c r="D189" s="1"/>
      <c r="E189" s="1"/>
      <c r="F189" s="1"/>
      <c r="G189" s="40"/>
    </row>
    <row r="190" spans="1:7" ht="12.75">
      <c r="A190" s="4"/>
      <c r="B190" s="4"/>
      <c r="C190" s="1"/>
      <c r="D190" s="1"/>
      <c r="E190" s="1"/>
      <c r="F190" s="1"/>
      <c r="G190" s="4"/>
    </row>
    <row r="191" spans="1:7" ht="12.75">
      <c r="A191" s="11"/>
      <c r="B191" s="1"/>
      <c r="C191" s="1"/>
      <c r="D191" s="1"/>
      <c r="E191" s="1"/>
      <c r="F191" s="1"/>
      <c r="G191" s="4"/>
    </row>
    <row r="192" spans="1:7" ht="12.75">
      <c r="A192" s="11"/>
      <c r="B192" s="1"/>
      <c r="C192" s="1"/>
      <c r="D192" s="1"/>
      <c r="E192" s="1"/>
      <c r="F192" s="1"/>
      <c r="G192" s="4"/>
    </row>
    <row r="193" spans="1:7" ht="12.75">
      <c r="A193" s="11"/>
      <c r="B193" s="1"/>
      <c r="C193" s="1"/>
      <c r="D193" s="1"/>
      <c r="E193" s="1"/>
      <c r="F193" s="1"/>
      <c r="G193" s="4"/>
    </row>
    <row r="194" spans="1:7" ht="12.75">
      <c r="A194" s="11"/>
      <c r="B194" s="1"/>
      <c r="C194" s="1"/>
      <c r="D194" s="1"/>
      <c r="E194" s="1"/>
      <c r="F194" s="1"/>
      <c r="G194" s="4"/>
    </row>
    <row r="195" spans="1:7" ht="12.75">
      <c r="A195" s="11"/>
      <c r="B195" s="1"/>
      <c r="C195" s="1"/>
      <c r="D195" s="1"/>
      <c r="E195" s="1"/>
      <c r="F195" s="1"/>
      <c r="G195" s="4"/>
    </row>
    <row r="196" spans="1:7" ht="12.75">
      <c r="A196" s="11"/>
      <c r="B196" s="1"/>
      <c r="C196" s="1"/>
      <c r="D196" s="1"/>
      <c r="E196" s="1"/>
      <c r="F196" s="1"/>
      <c r="G196" s="4"/>
    </row>
    <row r="197" spans="1:7" ht="12.75">
      <c r="A197" s="11"/>
      <c r="B197" s="1"/>
      <c r="C197" s="1"/>
      <c r="D197" s="1"/>
      <c r="E197" s="1"/>
      <c r="F197" s="1"/>
      <c r="G197" s="4"/>
    </row>
    <row r="198" spans="1:7" ht="12.75">
      <c r="A198" s="11"/>
      <c r="B198" s="1"/>
      <c r="C198" s="1"/>
      <c r="D198" s="1"/>
      <c r="E198" s="1"/>
      <c r="F198" s="1"/>
      <c r="G198" s="4"/>
    </row>
    <row r="199" spans="1:7" ht="12.75">
      <c r="A199" s="11"/>
      <c r="B199" s="1"/>
      <c r="C199" s="1"/>
      <c r="D199" s="1"/>
      <c r="E199" s="1"/>
      <c r="F199" s="1"/>
      <c r="G199" s="4"/>
    </row>
    <row r="200" spans="1:7" ht="12.75">
      <c r="A200" s="11"/>
      <c r="B200" s="1"/>
      <c r="C200" s="1"/>
      <c r="D200" s="1"/>
      <c r="E200" s="1"/>
      <c r="F200" s="1"/>
      <c r="G200" s="4"/>
    </row>
    <row r="201" spans="1:7" ht="12.75">
      <c r="A201" s="11"/>
      <c r="B201" s="1"/>
      <c r="C201" s="1"/>
      <c r="D201" s="1"/>
      <c r="E201" s="1"/>
      <c r="F201" s="1"/>
      <c r="G201" s="4"/>
    </row>
    <row r="202" spans="1:7" ht="12.75">
      <c r="A202" s="11"/>
      <c r="B202" s="1"/>
      <c r="C202" s="1"/>
      <c r="D202" s="1"/>
      <c r="E202" s="1"/>
      <c r="F202" s="1"/>
      <c r="G202" s="4"/>
    </row>
    <row r="203" spans="1:7" ht="12.75">
      <c r="A203" s="11"/>
      <c r="B203" s="1"/>
      <c r="C203" s="1"/>
      <c r="D203" s="1"/>
      <c r="E203" s="1"/>
      <c r="F203" s="1"/>
      <c r="G203" s="4"/>
    </row>
    <row r="204" spans="1:7" ht="12.75">
      <c r="A204" s="11"/>
      <c r="B204" s="1"/>
      <c r="C204" s="1"/>
      <c r="D204" s="1"/>
      <c r="E204" s="1"/>
      <c r="F204" s="1"/>
      <c r="G204" s="40"/>
    </row>
    <row r="205" spans="1:7" ht="12.75">
      <c r="A205" s="11"/>
      <c r="B205" s="1"/>
      <c r="C205" s="1"/>
      <c r="D205" s="1"/>
      <c r="E205" s="1"/>
      <c r="F205" s="1"/>
      <c r="G205" s="4"/>
    </row>
    <row r="206" spans="1:7" ht="12.75">
      <c r="A206" s="11"/>
      <c r="B206" s="1"/>
      <c r="C206" s="1"/>
      <c r="D206" s="1"/>
      <c r="E206" s="1"/>
      <c r="F206" s="1"/>
      <c r="G206" s="40"/>
    </row>
    <row r="207" spans="1:7" ht="12.75">
      <c r="A207" s="11"/>
      <c r="B207" s="1"/>
      <c r="C207" s="1"/>
      <c r="D207" s="1"/>
      <c r="E207" s="1"/>
      <c r="F207" s="1"/>
      <c r="G207" s="40"/>
    </row>
    <row r="208" spans="1:7" ht="12.75">
      <c r="A208" s="11"/>
      <c r="B208" s="1"/>
      <c r="C208" s="2"/>
      <c r="D208" s="2"/>
      <c r="E208" s="1"/>
      <c r="F208" s="2"/>
      <c r="G208" s="4"/>
    </row>
    <row r="209" spans="1:7" ht="12.75">
      <c r="A209" s="11"/>
      <c r="B209" s="1"/>
      <c r="C209" s="2"/>
      <c r="D209" s="2"/>
      <c r="E209" s="1"/>
      <c r="F209" s="2"/>
      <c r="G209" s="4"/>
    </row>
    <row r="210" spans="1:7" ht="12.75">
      <c r="A210" s="11"/>
      <c r="B210" s="1"/>
      <c r="C210" s="2"/>
      <c r="D210" s="2"/>
      <c r="E210" s="1"/>
      <c r="F210" s="2"/>
      <c r="G210" s="4"/>
    </row>
    <row r="211" spans="1:7" ht="12.75">
      <c r="A211" s="11"/>
      <c r="B211" s="1"/>
      <c r="C211" s="2"/>
      <c r="D211" s="2"/>
      <c r="E211" s="1"/>
      <c r="F211" s="2"/>
      <c r="G211" s="4"/>
    </row>
    <row r="212" spans="1:7" ht="12.75">
      <c r="A212" s="11"/>
      <c r="B212" s="1"/>
      <c r="C212" s="2"/>
      <c r="D212" s="2"/>
      <c r="E212" s="1"/>
      <c r="F212" s="2"/>
      <c r="G212" s="4"/>
    </row>
    <row r="213" spans="1:7" ht="12.75">
      <c r="A213" s="11"/>
      <c r="B213" s="1"/>
      <c r="C213" s="2"/>
      <c r="D213" s="2"/>
      <c r="E213" s="1"/>
      <c r="F213" s="2"/>
      <c r="G213" s="4"/>
    </row>
    <row r="214" spans="1:7" ht="12.75">
      <c r="A214" s="11"/>
      <c r="B214" s="1"/>
      <c r="C214" s="2"/>
      <c r="D214" s="2"/>
      <c r="E214" s="1"/>
      <c r="F214" s="2"/>
      <c r="G214" s="4"/>
    </row>
    <row r="215" spans="1:7" ht="12.75">
      <c r="A215" s="11"/>
      <c r="B215" s="1"/>
      <c r="C215" s="2"/>
      <c r="D215" s="2"/>
      <c r="E215" s="1"/>
      <c r="F215" s="2"/>
      <c r="G215" s="4"/>
    </row>
    <row r="216" spans="1:7" ht="12.75">
      <c r="A216" s="11"/>
      <c r="B216" s="1"/>
      <c r="C216" s="2"/>
      <c r="D216" s="2"/>
      <c r="E216" s="1"/>
      <c r="F216" s="2"/>
      <c r="G216" s="4"/>
    </row>
    <row r="217" spans="1:7" ht="12.75">
      <c r="A217" s="11"/>
      <c r="B217" s="1"/>
      <c r="C217" s="2"/>
      <c r="D217" s="2"/>
      <c r="E217" s="1"/>
      <c r="F217" s="2"/>
      <c r="G217" s="4"/>
    </row>
    <row r="218" spans="1:7" ht="12.75">
      <c r="A218" s="11"/>
      <c r="B218" s="1"/>
      <c r="C218" s="2"/>
      <c r="D218" s="2"/>
      <c r="E218" s="1"/>
      <c r="F218" s="2"/>
      <c r="G218" s="4"/>
    </row>
    <row r="219" spans="1:7" ht="12.75">
      <c r="A219" s="11"/>
      <c r="B219" s="1"/>
      <c r="C219" s="2"/>
      <c r="D219" s="2"/>
      <c r="E219" s="1"/>
      <c r="F219" s="1"/>
      <c r="G219" s="4"/>
    </row>
    <row r="220" spans="1:7" ht="12.75">
      <c r="A220" s="11"/>
      <c r="B220" s="1"/>
      <c r="C220" s="2"/>
      <c r="D220" s="2"/>
      <c r="E220" s="1"/>
      <c r="F220" s="1"/>
      <c r="G220" s="4"/>
    </row>
    <row r="221" spans="1:7" ht="12.75">
      <c r="A221" s="11"/>
      <c r="B221" s="1"/>
      <c r="C221" s="2"/>
      <c r="D221" s="2"/>
      <c r="E221" s="1"/>
      <c r="F221" s="1"/>
      <c r="G221" s="4"/>
    </row>
    <row r="222" spans="1:7" ht="12.75">
      <c r="A222" s="11"/>
      <c r="B222" s="1"/>
      <c r="C222" s="2"/>
      <c r="D222" s="2"/>
      <c r="E222" s="1"/>
      <c r="F222" s="2"/>
      <c r="G222" s="4"/>
    </row>
    <row r="223" spans="1:7" ht="12.75">
      <c r="A223" s="11"/>
      <c r="B223" s="1"/>
      <c r="C223" s="2"/>
      <c r="D223" s="2"/>
      <c r="E223" s="1"/>
      <c r="F223" s="2"/>
      <c r="G223" s="4"/>
    </row>
    <row r="224" spans="1:7" ht="12.75">
      <c r="A224" s="11"/>
      <c r="B224" s="1"/>
      <c r="C224" s="2"/>
      <c r="D224" s="2"/>
      <c r="E224" s="1"/>
      <c r="F224" s="2"/>
      <c r="G224" s="4"/>
    </row>
    <row r="225" spans="1:7" ht="12.75">
      <c r="A225" s="11"/>
      <c r="B225" s="1"/>
      <c r="C225" s="2"/>
      <c r="D225" s="2"/>
      <c r="E225" s="1"/>
      <c r="F225" s="2"/>
      <c r="G225" s="4"/>
    </row>
    <row r="226" spans="1:7" ht="12.75">
      <c r="A226" s="11"/>
      <c r="B226" s="1"/>
      <c r="C226" s="2"/>
      <c r="D226" s="2"/>
      <c r="E226" s="1"/>
      <c r="F226" s="2"/>
      <c r="G226" s="4"/>
    </row>
    <row r="227" spans="1:7" ht="12.75">
      <c r="A227" s="11"/>
      <c r="B227" s="1"/>
      <c r="C227" s="2"/>
      <c r="D227" s="2"/>
      <c r="E227" s="1"/>
      <c r="F227" s="2"/>
      <c r="G227" s="4"/>
    </row>
    <row r="228" spans="1:7" ht="12.75">
      <c r="A228" s="11"/>
      <c r="B228" s="1"/>
      <c r="C228" s="2"/>
      <c r="D228" s="2"/>
      <c r="E228" s="1"/>
      <c r="F228" s="2"/>
      <c r="G228" s="4"/>
    </row>
    <row r="229" spans="1:7" ht="12.75">
      <c r="A229" s="11"/>
      <c r="B229" s="1"/>
      <c r="C229" s="2"/>
      <c r="D229" s="2"/>
      <c r="E229" s="1"/>
      <c r="F229" s="2"/>
      <c r="G229" s="4"/>
    </row>
    <row r="230" spans="1:7" ht="12.75">
      <c r="A230" s="11"/>
      <c r="B230" s="1"/>
      <c r="C230" s="2"/>
      <c r="D230" s="2"/>
      <c r="E230" s="1"/>
      <c r="F230" s="1"/>
      <c r="G230" s="4"/>
    </row>
    <row r="231" spans="1:7" ht="12.75">
      <c r="A231" s="11"/>
      <c r="B231" s="1"/>
      <c r="C231" s="2"/>
      <c r="D231" s="2"/>
      <c r="E231" s="1"/>
      <c r="F231" s="1"/>
      <c r="G231" s="4"/>
    </row>
    <row r="232" spans="1:7" ht="12.75">
      <c r="A232" s="11"/>
      <c r="B232" s="1"/>
      <c r="C232" s="2"/>
      <c r="D232" s="2"/>
      <c r="E232" s="1"/>
      <c r="F232" s="1"/>
      <c r="G232" s="4"/>
    </row>
    <row r="233" spans="1:7" ht="12.75">
      <c r="A233" s="11"/>
      <c r="B233" s="1"/>
      <c r="C233" s="2"/>
      <c r="D233" s="2"/>
      <c r="E233" s="1"/>
      <c r="F233" s="1"/>
      <c r="G233" s="4"/>
    </row>
    <row r="234" spans="1:7" ht="12.75">
      <c r="A234" s="11"/>
      <c r="B234" s="1"/>
      <c r="C234" s="2"/>
      <c r="D234" s="2"/>
      <c r="E234" s="1"/>
      <c r="F234" s="1"/>
      <c r="G234" s="4"/>
    </row>
    <row r="235" spans="1:7" ht="12.75">
      <c r="A235" s="11"/>
      <c r="B235" s="1"/>
      <c r="C235" s="2"/>
      <c r="D235" s="2"/>
      <c r="E235" s="1"/>
      <c r="F235" s="1"/>
      <c r="G235" s="4"/>
    </row>
    <row r="236" spans="1:7" ht="12.75">
      <c r="A236" s="11"/>
      <c r="B236" s="1"/>
      <c r="C236" s="2"/>
      <c r="D236" s="2"/>
      <c r="E236" s="1"/>
      <c r="F236" s="1"/>
      <c r="G236" s="4"/>
    </row>
    <row r="237" spans="1:7" ht="12.75">
      <c r="A237" s="11"/>
      <c r="B237" s="1"/>
      <c r="C237" s="2"/>
      <c r="D237" s="2"/>
      <c r="E237" s="1"/>
      <c r="F237" s="1"/>
      <c r="G237" s="4"/>
    </row>
    <row r="238" spans="1:7" ht="12.75">
      <c r="A238" s="11"/>
      <c r="B238" s="1"/>
      <c r="C238" s="1"/>
      <c r="D238" s="1"/>
      <c r="E238" s="1"/>
      <c r="F238" s="1"/>
      <c r="G238" s="40"/>
    </row>
    <row r="239" spans="1:7" ht="12.75">
      <c r="A239" s="11"/>
      <c r="B239" s="4"/>
      <c r="C239" s="1"/>
      <c r="D239" s="1"/>
      <c r="E239" s="1"/>
      <c r="F239" s="1"/>
      <c r="G239" s="4"/>
    </row>
    <row r="240" spans="1:7" ht="12.75">
      <c r="A240" s="11"/>
      <c r="B240" s="1"/>
      <c r="C240" s="1"/>
      <c r="D240" s="1"/>
      <c r="E240" s="1"/>
      <c r="F240" s="1"/>
      <c r="G240" s="4"/>
    </row>
    <row r="241" spans="1:7" ht="12.75">
      <c r="A241" s="11"/>
      <c r="B241" s="1"/>
      <c r="C241" s="2"/>
      <c r="D241" s="2"/>
      <c r="E241" s="1"/>
      <c r="F241" s="2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7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4"/>
      <c r="C249" s="44"/>
      <c r="D249" s="44"/>
      <c r="E249" s="44"/>
      <c r="F249" s="4"/>
      <c r="G249" s="4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5"/>
      <c r="B253" s="4"/>
      <c r="C253" s="4"/>
      <c r="D253" s="4"/>
      <c r="E253" s="4"/>
      <c r="F253" s="4"/>
      <c r="G253" s="4"/>
    </row>
    <row r="254" spans="1:7" ht="12.75">
      <c r="A254" s="45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170"/>
      <c r="B259" s="170"/>
      <c r="C259" s="170"/>
      <c r="D259" s="170"/>
      <c r="E259" s="1"/>
      <c r="F259" s="12"/>
      <c r="G259" s="4"/>
    </row>
    <row r="260" spans="1:7" ht="12.75">
      <c r="A260" s="1"/>
      <c r="B260" s="1"/>
      <c r="C260" s="1"/>
      <c r="D260" s="1"/>
      <c r="E260" s="1"/>
      <c r="F260" s="12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14"/>
      <c r="B262" s="1"/>
      <c r="C262" s="1"/>
      <c r="D262" s="1"/>
      <c r="E262" s="1"/>
      <c r="F262" s="1"/>
      <c r="G262" s="4"/>
    </row>
    <row r="263" spans="1:7" ht="12.75">
      <c r="A263" s="11"/>
      <c r="B263" s="1"/>
      <c r="C263" s="1"/>
      <c r="D263" s="1"/>
      <c r="E263" s="1"/>
      <c r="F263" s="1"/>
      <c r="G263" s="4"/>
    </row>
    <row r="264" spans="1:7" ht="12.75">
      <c r="A264" s="11"/>
      <c r="B264" s="4"/>
      <c r="C264" s="4"/>
      <c r="D264" s="4"/>
      <c r="E264" s="1"/>
      <c r="F264" s="1"/>
      <c r="G264" s="4"/>
    </row>
    <row r="265" spans="1:7" ht="12.75">
      <c r="A265" s="11"/>
      <c r="B265" s="4"/>
      <c r="C265" s="4"/>
      <c r="D265" s="4"/>
      <c r="E265" s="1"/>
      <c r="F265" s="1"/>
      <c r="G265" s="4"/>
    </row>
    <row r="266" spans="1:7" ht="12.75">
      <c r="A266" s="4"/>
      <c r="B266" s="4"/>
      <c r="C266" s="2"/>
      <c r="D266" s="1"/>
      <c r="E266" s="1"/>
      <c r="F266" s="1"/>
      <c r="G266" s="40"/>
    </row>
    <row r="267" spans="1:7" ht="12.75">
      <c r="A267" s="11"/>
      <c r="B267" s="4"/>
      <c r="C267" s="2"/>
      <c r="D267" s="1"/>
      <c r="E267" s="1"/>
      <c r="F267" s="1"/>
      <c r="G267" s="4"/>
    </row>
    <row r="268" spans="1:7" ht="12.75">
      <c r="A268" s="11"/>
      <c r="B268" s="4"/>
      <c r="C268" s="2"/>
      <c r="D268" s="1"/>
      <c r="E268" s="1"/>
      <c r="F268" s="1"/>
      <c r="G268" s="4"/>
    </row>
    <row r="269" spans="1:7" ht="12.75">
      <c r="A269" s="11"/>
      <c r="B269" s="4"/>
      <c r="C269" s="1"/>
      <c r="D269" s="1"/>
      <c r="E269" s="1"/>
      <c r="F269" s="1"/>
      <c r="G269" s="4"/>
    </row>
    <row r="270" spans="1:7" ht="12.75">
      <c r="A270" s="11"/>
      <c r="B270" s="4"/>
      <c r="C270" s="1"/>
      <c r="D270" s="1"/>
      <c r="E270" s="1"/>
      <c r="F270" s="1"/>
      <c r="G270" s="40"/>
    </row>
    <row r="271" spans="1:7" ht="12.75">
      <c r="A271" s="11"/>
      <c r="B271" s="1"/>
      <c r="C271" s="2"/>
      <c r="D271" s="2"/>
      <c r="E271" s="2"/>
      <c r="F271" s="2"/>
      <c r="G271" s="4"/>
    </row>
    <row r="272" spans="1:7" ht="12.75">
      <c r="A272" s="11"/>
      <c r="B272" s="1"/>
      <c r="C272" s="2"/>
      <c r="D272" s="2"/>
      <c r="E272" s="2"/>
      <c r="F272" s="2"/>
      <c r="G272" s="4"/>
    </row>
    <row r="273" spans="1:7" ht="12.75">
      <c r="A273" s="4"/>
      <c r="B273" s="4"/>
      <c r="C273" s="4"/>
      <c r="D273" s="4"/>
      <c r="E273" s="1"/>
      <c r="F273" s="1"/>
      <c r="G273" s="4"/>
    </row>
    <row r="274" spans="1:7" ht="12.75">
      <c r="A274" s="11"/>
      <c r="B274" s="1"/>
      <c r="C274" s="1"/>
      <c r="D274" s="1"/>
      <c r="E274" s="1"/>
      <c r="F274" s="1"/>
      <c r="G274" s="4"/>
    </row>
    <row r="275" spans="1:7" ht="12.75">
      <c r="A275" s="4"/>
      <c r="B275" s="1"/>
      <c r="C275" s="1"/>
      <c r="D275" s="1"/>
      <c r="E275" s="1"/>
      <c r="F275" s="1"/>
      <c r="G275" s="4"/>
    </row>
    <row r="276" spans="1:7" ht="12.75">
      <c r="A276" s="4"/>
      <c r="B276" s="1"/>
      <c r="C276" s="1"/>
      <c r="D276" s="1"/>
      <c r="E276" s="1"/>
      <c r="F276" s="1"/>
      <c r="G276" s="4"/>
    </row>
    <row r="277" spans="1:7" ht="12.75">
      <c r="A277" s="46"/>
      <c r="B277" s="4"/>
      <c r="C277" s="4"/>
      <c r="D277" s="4"/>
      <c r="E277" s="4"/>
      <c r="F277" s="4"/>
      <c r="G277" s="46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8"/>
      <c r="B289" s="4"/>
      <c r="C289" s="4"/>
      <c r="D289" s="4"/>
      <c r="E289" s="4"/>
      <c r="F289" s="4"/>
      <c r="G289" s="4"/>
    </row>
    <row r="290" spans="1:7" ht="12.75">
      <c r="A290" s="1"/>
      <c r="B290" s="1"/>
      <c r="C290" s="12"/>
      <c r="D290" s="12"/>
      <c r="E290" s="12"/>
      <c r="F290" s="12"/>
      <c r="G290" s="4"/>
    </row>
    <row r="291" spans="1:7" ht="12.75">
      <c r="A291" s="13"/>
      <c r="B291" s="1"/>
      <c r="C291" s="4"/>
      <c r="D291" s="4"/>
      <c r="E291" s="4"/>
      <c r="F291" s="4"/>
      <c r="G291" s="4"/>
    </row>
    <row r="292" spans="1:7" ht="12.75">
      <c r="A292" s="13"/>
      <c r="B292" s="1"/>
      <c r="C292" s="4"/>
      <c r="D292" s="4"/>
      <c r="E292" s="4"/>
      <c r="F292" s="4"/>
      <c r="G292" s="4"/>
    </row>
    <row r="293" spans="1:7" ht="12.75">
      <c r="A293" s="14"/>
      <c r="B293" s="1"/>
      <c r="C293" s="1"/>
      <c r="D293" s="1"/>
      <c r="E293" s="1"/>
      <c r="F293" s="1"/>
      <c r="G293" s="4"/>
    </row>
    <row r="294" spans="1:7" ht="12.75">
      <c r="A294" s="14"/>
      <c r="B294" s="4"/>
      <c r="C294" s="1"/>
      <c r="D294" s="1"/>
      <c r="E294" s="1"/>
      <c r="F294" s="1"/>
      <c r="G294" s="4"/>
    </row>
    <row r="295" spans="1:7" ht="12.75">
      <c r="A295" s="11"/>
      <c r="B295" s="1"/>
      <c r="C295" s="1"/>
      <c r="D295" s="1"/>
      <c r="E295" s="1"/>
      <c r="F295" s="2"/>
      <c r="G295" s="4"/>
    </row>
    <row r="296" spans="1:7" ht="48" customHeight="1">
      <c r="A296" s="11"/>
      <c r="B296" s="1"/>
      <c r="C296" s="1"/>
      <c r="D296" s="1"/>
      <c r="E296" s="1"/>
      <c r="F296" s="1"/>
      <c r="G296" s="4"/>
    </row>
    <row r="297" spans="1:7" ht="24.75" customHeight="1">
      <c r="A297" s="14"/>
      <c r="B297" s="1"/>
      <c r="C297" s="1"/>
      <c r="D297" s="1"/>
      <c r="E297" s="1"/>
      <c r="F297" s="1"/>
      <c r="G297" s="4"/>
    </row>
    <row r="298" spans="1:7" ht="37.5" customHeight="1">
      <c r="A298" s="11"/>
      <c r="B298" s="1"/>
      <c r="C298" s="1"/>
      <c r="D298" s="1"/>
      <c r="E298" s="1"/>
      <c r="F298" s="1"/>
      <c r="G298" s="4"/>
    </row>
    <row r="299" spans="1:7" ht="12.75">
      <c r="A299" s="11"/>
      <c r="B299" s="1"/>
      <c r="C299" s="1"/>
      <c r="D299" s="1"/>
      <c r="E299" s="1"/>
      <c r="F299" s="1"/>
      <c r="G299" s="4"/>
    </row>
    <row r="300" spans="1:7" ht="12.75">
      <c r="A300" s="11"/>
      <c r="B300" s="1"/>
      <c r="C300" s="1"/>
      <c r="D300" s="1"/>
      <c r="E300" s="1"/>
      <c r="F300" s="1"/>
      <c r="G300" s="4"/>
    </row>
    <row r="301" spans="1:7" ht="12.75">
      <c r="A301" s="11"/>
      <c r="B301" s="1"/>
      <c r="C301" s="2"/>
      <c r="D301" s="2"/>
      <c r="E301" s="1"/>
      <c r="F301" s="2"/>
      <c r="G301" s="4"/>
    </row>
    <row r="302" spans="1:7" ht="12.75">
      <c r="A302" s="11"/>
      <c r="B302" s="1"/>
      <c r="C302" s="2"/>
      <c r="D302" s="2"/>
      <c r="E302" s="1"/>
      <c r="F302" s="2"/>
      <c r="G302" s="4"/>
    </row>
    <row r="303" spans="1:7" ht="12.75">
      <c r="A303" s="11"/>
      <c r="B303" s="1"/>
      <c r="C303" s="2"/>
      <c r="D303" s="2"/>
      <c r="E303" s="1"/>
      <c r="F303" s="2"/>
      <c r="G303" s="4"/>
    </row>
    <row r="304" spans="1:7" ht="12.75">
      <c r="A304" s="11"/>
      <c r="B304" s="1"/>
      <c r="C304" s="2"/>
      <c r="D304" s="2"/>
      <c r="E304" s="1"/>
      <c r="F304" s="2"/>
      <c r="G304" s="4"/>
    </row>
    <row r="305" spans="1:7" ht="12.75">
      <c r="A305" s="11"/>
      <c r="B305" s="1"/>
      <c r="C305" s="2"/>
      <c r="D305" s="2"/>
      <c r="E305" s="1"/>
      <c r="F305" s="2"/>
      <c r="G305" s="4"/>
    </row>
    <row r="306" spans="1:7" ht="12.75">
      <c r="A306" s="11"/>
      <c r="B306" s="1"/>
      <c r="C306" s="2"/>
      <c r="D306" s="2"/>
      <c r="E306" s="1"/>
      <c r="F306" s="2"/>
      <c r="G306" s="4"/>
    </row>
    <row r="307" spans="1:7" ht="12.75">
      <c r="A307" s="11"/>
      <c r="B307" s="1"/>
      <c r="C307" s="2"/>
      <c r="D307" s="2"/>
      <c r="E307" s="1"/>
      <c r="F307" s="2"/>
      <c r="G307" s="4"/>
    </row>
    <row r="308" spans="1:7" ht="12.75">
      <c r="A308" s="11"/>
      <c r="B308" s="1"/>
      <c r="C308" s="2"/>
      <c r="D308" s="2"/>
      <c r="E308" s="1"/>
      <c r="F308" s="2"/>
      <c r="G308" s="4"/>
    </row>
    <row r="309" spans="1:7" ht="12.75">
      <c r="A309" s="11"/>
      <c r="B309" s="1"/>
      <c r="C309" s="2"/>
      <c r="D309" s="2"/>
      <c r="E309" s="1"/>
      <c r="F309" s="2"/>
      <c r="G309" s="4"/>
    </row>
    <row r="310" spans="1:7" ht="12.75">
      <c r="A310" s="11"/>
      <c r="B310" s="1"/>
      <c r="C310" s="2"/>
      <c r="D310" s="2"/>
      <c r="E310" s="1"/>
      <c r="F310" s="2"/>
      <c r="G310" s="4"/>
    </row>
    <row r="311" spans="1:7" ht="12.75">
      <c r="A311" s="11"/>
      <c r="B311" s="1"/>
      <c r="C311" s="2"/>
      <c r="D311" s="2"/>
      <c r="E311" s="1"/>
      <c r="F311" s="2"/>
      <c r="G311" s="4"/>
    </row>
    <row r="312" spans="1:7" ht="12.75">
      <c r="A312" s="11"/>
      <c r="B312" s="1"/>
      <c r="C312" s="2"/>
      <c r="D312" s="2"/>
      <c r="E312" s="1"/>
      <c r="F312" s="2"/>
      <c r="G312" s="4"/>
    </row>
    <row r="313" spans="1:7" ht="12.75">
      <c r="A313" s="11"/>
      <c r="B313" s="1"/>
      <c r="C313" s="2"/>
      <c r="D313" s="2"/>
      <c r="E313" s="1"/>
      <c r="F313" s="2"/>
      <c r="G313" s="4"/>
    </row>
    <row r="314" spans="1:7" ht="12.75">
      <c r="A314" s="11"/>
      <c r="B314" s="1"/>
      <c r="C314" s="2"/>
      <c r="D314" s="2"/>
      <c r="E314" s="1"/>
      <c r="F314" s="2"/>
      <c r="G314" s="4"/>
    </row>
    <row r="315" spans="1:7" ht="12.75">
      <c r="A315" s="11"/>
      <c r="B315" s="1"/>
      <c r="C315" s="2"/>
      <c r="D315" s="2"/>
      <c r="E315" s="1"/>
      <c r="F315" s="2"/>
      <c r="G315" s="4"/>
    </row>
    <row r="316" spans="1:7" ht="12.75">
      <c r="A316" s="4"/>
      <c r="B316" s="1"/>
      <c r="C316" s="1"/>
      <c r="D316" s="1"/>
      <c r="E316" s="1"/>
      <c r="F316" s="1"/>
      <c r="G316" s="4"/>
    </row>
    <row r="317" spans="1:7" ht="12.75">
      <c r="A317" s="4"/>
      <c r="B317" s="1"/>
      <c r="C317" s="1"/>
      <c r="D317" s="1"/>
      <c r="E317" s="1"/>
      <c r="F317" s="1"/>
      <c r="G317" s="4"/>
    </row>
    <row r="318" spans="1:7" ht="12.75">
      <c r="A318" s="11"/>
      <c r="B318" s="1"/>
      <c r="C318" s="1"/>
      <c r="D318" s="1"/>
      <c r="E318" s="1"/>
      <c r="F318" s="1"/>
      <c r="G318" s="4"/>
    </row>
    <row r="319" spans="1:7" ht="12.75">
      <c r="A319" s="11"/>
      <c r="B319" s="1"/>
      <c r="C319" s="1"/>
      <c r="D319" s="1"/>
      <c r="E319" s="1"/>
      <c r="F319" s="1"/>
      <c r="G319" s="4"/>
    </row>
    <row r="320" spans="1:7" ht="12.75">
      <c r="A320" s="4"/>
      <c r="B320" s="1"/>
      <c r="C320" s="1"/>
      <c r="D320" s="1"/>
      <c r="E320" s="1"/>
      <c r="F320" s="1"/>
      <c r="G320" s="4"/>
    </row>
    <row r="321" spans="1:7" ht="12.75">
      <c r="A321" s="4"/>
      <c r="B321" s="1"/>
      <c r="C321" s="1"/>
      <c r="D321" s="1"/>
      <c r="E321" s="1"/>
      <c r="F321" s="1"/>
      <c r="G321" s="4"/>
    </row>
    <row r="322" spans="1:7" ht="12.75">
      <c r="A322" s="11"/>
      <c r="B322" s="1"/>
      <c r="C322" s="1"/>
      <c r="D322" s="1"/>
      <c r="E322" s="1"/>
      <c r="F322" s="1"/>
      <c r="G322" s="4"/>
    </row>
    <row r="323" spans="1:7" ht="12.75">
      <c r="A323" s="11"/>
      <c r="B323" s="1"/>
      <c r="C323" s="1"/>
      <c r="D323" s="1"/>
      <c r="E323" s="1"/>
      <c r="F323" s="1"/>
      <c r="G323" s="4"/>
    </row>
    <row r="324" spans="1:7" ht="12.75">
      <c r="A324" s="11"/>
      <c r="B324" s="1"/>
      <c r="C324" s="1"/>
      <c r="D324" s="1"/>
      <c r="E324" s="1"/>
      <c r="F324" s="1"/>
      <c r="G324" s="4"/>
    </row>
    <row r="325" spans="1:7" ht="12.75">
      <c r="A325" s="11"/>
      <c r="B325" s="1"/>
      <c r="C325" s="1"/>
      <c r="D325" s="1"/>
      <c r="E325" s="1"/>
      <c r="F325" s="1"/>
      <c r="G325" s="4"/>
    </row>
    <row r="326" spans="1:7" ht="12.75">
      <c r="A326" s="14"/>
      <c r="B326" s="1"/>
      <c r="C326" s="1"/>
      <c r="D326" s="1"/>
      <c r="E326" s="1"/>
      <c r="F326" s="1"/>
      <c r="G326" s="4"/>
    </row>
    <row r="327" spans="1:7" ht="12.75">
      <c r="A327" s="14"/>
      <c r="B327" s="1"/>
      <c r="C327" s="1"/>
      <c r="D327" s="1"/>
      <c r="E327" s="1"/>
      <c r="F327" s="1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9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168"/>
      <c r="B341" s="169"/>
      <c r="C341" s="4"/>
      <c r="D341" s="4"/>
      <c r="E341" s="4"/>
      <c r="F341" s="4"/>
      <c r="G341" s="4"/>
    </row>
    <row r="342" spans="1:7" ht="12.75">
      <c r="A342" s="169"/>
      <c r="B342" s="169"/>
      <c r="C342" s="12"/>
      <c r="D342" s="12"/>
      <c r="E342" s="12"/>
      <c r="F342" s="12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14"/>
      <c r="B344" s="1"/>
      <c r="C344" s="1"/>
      <c r="D344" s="1"/>
      <c r="E344" s="1"/>
      <c r="F344" s="1"/>
      <c r="G344" s="4"/>
    </row>
    <row r="345" spans="1:7" ht="12.75">
      <c r="A345" s="14"/>
      <c r="B345" s="4"/>
      <c r="C345" s="1"/>
      <c r="D345" s="1"/>
      <c r="E345" s="1"/>
      <c r="F345" s="1"/>
      <c r="G345" s="4"/>
    </row>
    <row r="346" spans="1:7" ht="12.75">
      <c r="A346" s="11"/>
      <c r="B346" s="1"/>
      <c r="C346" s="1"/>
      <c r="D346" s="1"/>
      <c r="E346" s="1"/>
      <c r="F346" s="2"/>
      <c r="G346" s="4"/>
    </row>
    <row r="347" spans="1:7" ht="12.75">
      <c r="A347" s="11"/>
      <c r="B347" s="1"/>
      <c r="C347" s="1"/>
      <c r="D347" s="1"/>
      <c r="E347" s="1"/>
      <c r="F347" s="1"/>
      <c r="G347" s="4"/>
    </row>
    <row r="348" spans="1:7" ht="12.75">
      <c r="A348" s="14"/>
      <c r="B348" s="1"/>
      <c r="C348" s="1"/>
      <c r="D348" s="1"/>
      <c r="E348" s="1"/>
      <c r="F348" s="1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11"/>
      <c r="B350" s="1"/>
      <c r="C350" s="1"/>
      <c r="D350" s="1"/>
      <c r="E350" s="1"/>
      <c r="F350" s="2"/>
      <c r="G350" s="4"/>
    </row>
    <row r="351" spans="1:7" ht="12.75">
      <c r="A351" s="11"/>
      <c r="B351" s="1"/>
      <c r="C351" s="1"/>
      <c r="D351" s="1"/>
      <c r="E351" s="1"/>
      <c r="F351" s="1"/>
      <c r="G351" s="4"/>
    </row>
    <row r="352" spans="1:7" ht="12.75">
      <c r="A352" s="11"/>
      <c r="B352" s="1"/>
      <c r="C352" s="1"/>
      <c r="D352" s="1"/>
      <c r="E352" s="1"/>
      <c r="F352" s="1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11"/>
      <c r="B354" s="1"/>
      <c r="C354" s="1"/>
      <c r="D354" s="1"/>
      <c r="E354" s="1"/>
      <c r="F354" s="1"/>
      <c r="G354" s="4"/>
    </row>
    <row r="355" spans="1:7" ht="12.75">
      <c r="A355" s="11"/>
      <c r="B355" s="1"/>
      <c r="C355" s="1"/>
      <c r="D355" s="1"/>
      <c r="E355" s="1"/>
      <c r="F355" s="1"/>
      <c r="G355" s="4"/>
    </row>
    <row r="356" spans="1:7" ht="12.75">
      <c r="A356" s="11"/>
      <c r="B356" s="1"/>
      <c r="C356" s="1"/>
      <c r="D356" s="1"/>
      <c r="E356" s="1"/>
      <c r="F356" s="1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11"/>
      <c r="B358" s="1"/>
      <c r="C358" s="1"/>
      <c r="D358" s="1"/>
      <c r="E358" s="1"/>
      <c r="F358" s="1"/>
      <c r="G358" s="4"/>
    </row>
    <row r="359" spans="1:7" ht="12.75">
      <c r="A359" s="11"/>
      <c r="B359" s="1"/>
      <c r="C359" s="1"/>
      <c r="D359" s="1"/>
      <c r="E359" s="1"/>
      <c r="F359" s="1"/>
      <c r="G359" s="4"/>
    </row>
    <row r="360" spans="1:7" ht="12.75">
      <c r="A360" s="11"/>
      <c r="B360" s="1"/>
      <c r="C360" s="1"/>
      <c r="D360" s="1"/>
      <c r="E360" s="1"/>
      <c r="F360" s="1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11"/>
      <c r="B362" s="1"/>
      <c r="C362" s="2"/>
      <c r="D362" s="2"/>
      <c r="E362" s="1"/>
      <c r="F362" s="2"/>
      <c r="G362" s="4"/>
    </row>
    <row r="363" spans="1:7" ht="12.75">
      <c r="A363" s="11"/>
      <c r="B363" s="1"/>
      <c r="C363" s="2"/>
      <c r="D363" s="2"/>
      <c r="E363" s="1"/>
      <c r="F363" s="2"/>
      <c r="G363" s="4"/>
    </row>
    <row r="364" spans="1:7" ht="12.75">
      <c r="A364" s="11"/>
      <c r="B364" s="1"/>
      <c r="C364" s="2"/>
      <c r="D364" s="2"/>
      <c r="E364" s="1"/>
      <c r="F364" s="2"/>
      <c r="G364" s="4"/>
    </row>
    <row r="365" spans="1:7" ht="12.75">
      <c r="A365" s="11"/>
      <c r="B365" s="1"/>
      <c r="C365" s="2"/>
      <c r="D365" s="2"/>
      <c r="E365" s="1"/>
      <c r="F365" s="2"/>
      <c r="G365" s="4"/>
    </row>
    <row r="366" spans="1:7" ht="12.75">
      <c r="A366" s="11"/>
      <c r="B366" s="1"/>
      <c r="C366" s="2"/>
      <c r="D366" s="2"/>
      <c r="E366" s="1"/>
      <c r="F366" s="2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11"/>
      <c r="B368" s="1"/>
      <c r="C368" s="2"/>
      <c r="D368" s="2"/>
      <c r="E368" s="1"/>
      <c r="F368" s="2"/>
      <c r="G368" s="4"/>
    </row>
    <row r="369" spans="1:7" ht="12.75">
      <c r="A369" s="11"/>
      <c r="B369" s="1"/>
      <c r="C369" s="2"/>
      <c r="D369" s="2"/>
      <c r="E369" s="1"/>
      <c r="F369" s="2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1"/>
      <c r="C371" s="1"/>
      <c r="D371" s="1"/>
      <c r="E371" s="1"/>
      <c r="F371" s="1"/>
      <c r="G371" s="4"/>
    </row>
    <row r="372" spans="1:7" ht="12.75">
      <c r="A372" s="4"/>
      <c r="B372" s="1"/>
      <c r="C372" s="1"/>
      <c r="D372" s="1"/>
      <c r="E372" s="1"/>
      <c r="F372" s="1"/>
      <c r="G372" s="4"/>
    </row>
    <row r="373" spans="1:7" ht="12.75">
      <c r="A373" s="11"/>
      <c r="B373" s="1"/>
      <c r="C373" s="1"/>
      <c r="D373" s="1"/>
      <c r="E373" s="1"/>
      <c r="F373" s="1"/>
      <c r="G373" s="4"/>
    </row>
    <row r="374" spans="1:7" ht="12.75">
      <c r="A374" s="11"/>
      <c r="B374" s="1"/>
      <c r="C374" s="1"/>
      <c r="D374" s="1"/>
      <c r="E374" s="1"/>
      <c r="F374" s="1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11"/>
      <c r="B376" s="1"/>
      <c r="C376" s="1"/>
      <c r="D376" s="1"/>
      <c r="E376" s="1"/>
      <c r="F376" s="1"/>
      <c r="G376" s="4"/>
    </row>
    <row r="377" spans="1:7" ht="12.75">
      <c r="A377" s="11"/>
      <c r="B377" s="1"/>
      <c r="C377" s="1"/>
      <c r="D377" s="1"/>
      <c r="E377" s="1"/>
      <c r="F377" s="1"/>
      <c r="G377" s="4"/>
    </row>
    <row r="378" spans="1:7" ht="12.75">
      <c r="A378" s="11"/>
      <c r="B378" s="1"/>
      <c r="C378" s="1"/>
      <c r="D378" s="1"/>
      <c r="E378" s="1"/>
      <c r="F378" s="1"/>
      <c r="G378" s="4"/>
    </row>
    <row r="379" spans="1:7" ht="12.75">
      <c r="A379" s="11"/>
      <c r="B379" s="1"/>
      <c r="C379" s="1"/>
      <c r="D379" s="1"/>
      <c r="E379" s="1"/>
      <c r="F379" s="1"/>
      <c r="G379" s="4"/>
    </row>
    <row r="380" spans="1:7" ht="12.75">
      <c r="A380" s="7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7"/>
      <c r="B382" s="4"/>
      <c r="C382" s="4"/>
      <c r="D382" s="4"/>
      <c r="E382" s="2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1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>
      <c r="A397" s="170"/>
      <c r="B397" s="170"/>
      <c r="C397" s="170"/>
      <c r="D397" s="170"/>
      <c r="E397" s="1"/>
      <c r="F397" s="1"/>
      <c r="G397" s="4"/>
      <c r="H397" s="4"/>
      <c r="I397" s="4"/>
      <c r="J397" s="4"/>
      <c r="K397" s="4"/>
      <c r="L397" s="4"/>
      <c r="M397" s="4"/>
      <c r="N397" s="4"/>
      <c r="O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14"/>
      <c r="B399" s="1"/>
      <c r="C399" s="1"/>
      <c r="D399" s="1"/>
      <c r="E399" s="1"/>
      <c r="F399" s="1"/>
      <c r="G399" s="4"/>
    </row>
    <row r="400" spans="1:7" ht="12.75">
      <c r="A400" s="11"/>
      <c r="B400" s="1"/>
      <c r="C400" s="1"/>
      <c r="D400" s="1"/>
      <c r="E400" s="1"/>
      <c r="F400" s="1"/>
      <c r="G400" s="4"/>
    </row>
    <row r="401" spans="1:7" ht="12.75">
      <c r="A401" s="11"/>
      <c r="B401" s="1"/>
      <c r="C401" s="1"/>
      <c r="D401" s="1"/>
      <c r="E401" s="1"/>
      <c r="F401" s="1"/>
      <c r="G401" s="4"/>
    </row>
    <row r="402" spans="1:7" ht="12.75">
      <c r="A402" s="11"/>
      <c r="B402" s="1"/>
      <c r="C402" s="1"/>
      <c r="D402" s="1"/>
      <c r="E402" s="1"/>
      <c r="F402" s="1"/>
      <c r="G402" s="4"/>
    </row>
    <row r="403" spans="1:7" ht="12.75">
      <c r="A403" s="11"/>
      <c r="B403" s="1"/>
      <c r="C403" s="1"/>
      <c r="D403" s="1"/>
      <c r="E403" s="1"/>
      <c r="F403" s="1"/>
      <c r="G403" s="4"/>
    </row>
    <row r="404" spans="1:7" ht="12.75">
      <c r="A404" s="11"/>
      <c r="B404" s="1"/>
      <c r="C404" s="1"/>
      <c r="D404" s="1"/>
      <c r="E404" s="1"/>
      <c r="F404" s="1"/>
      <c r="G404" s="4"/>
    </row>
    <row r="405" spans="1:7" ht="12.75">
      <c r="A405" s="11"/>
      <c r="B405" s="1"/>
      <c r="C405" s="1"/>
      <c r="D405" s="1"/>
      <c r="E405" s="1"/>
      <c r="F405" s="1"/>
      <c r="G405" s="4"/>
    </row>
    <row r="406" spans="1:7" ht="12.75">
      <c r="A406" s="11"/>
      <c r="B406" s="1"/>
      <c r="C406" s="1"/>
      <c r="D406" s="1"/>
      <c r="E406" s="1"/>
      <c r="F406" s="1"/>
      <c r="G406" s="4"/>
    </row>
    <row r="407" spans="1:7" ht="12.75">
      <c r="A407" s="11"/>
      <c r="B407" s="1"/>
      <c r="C407" s="1"/>
      <c r="D407" s="1"/>
      <c r="E407" s="1"/>
      <c r="F407" s="1"/>
      <c r="G407" s="4"/>
    </row>
    <row r="408" spans="1:7" ht="12.75">
      <c r="A408" s="11"/>
      <c r="B408" s="1"/>
      <c r="C408" s="2"/>
      <c r="D408" s="2"/>
      <c r="E408" s="2"/>
      <c r="F408" s="2"/>
      <c r="G408" s="4"/>
    </row>
    <row r="409" spans="1:7" ht="12.75">
      <c r="A409" s="11"/>
      <c r="B409" s="1"/>
      <c r="C409" s="2"/>
      <c r="D409" s="2"/>
      <c r="E409" s="2"/>
      <c r="F409" s="2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1"/>
      <c r="C411" s="1"/>
      <c r="D411" s="1"/>
      <c r="E411" s="1"/>
      <c r="F411" s="1"/>
      <c r="G411" s="4"/>
    </row>
    <row r="412" spans="1:7" ht="12.75">
      <c r="A412" s="4"/>
      <c r="B412" s="1"/>
      <c r="C412" s="1"/>
      <c r="D412" s="1"/>
      <c r="E412" s="1"/>
      <c r="F412" s="1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11"/>
      <c r="B414" s="1"/>
      <c r="C414" s="1"/>
      <c r="D414" s="1"/>
      <c r="E414" s="1"/>
      <c r="F414" s="1"/>
      <c r="G414" s="4"/>
    </row>
    <row r="415" spans="1:7" ht="12.75">
      <c r="A415" s="11"/>
      <c r="B415" s="1"/>
      <c r="C415" s="1"/>
      <c r="D415" s="1"/>
      <c r="E415" s="1"/>
      <c r="F415" s="1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</sheetData>
  <sheetProtection/>
  <mergeCells count="11">
    <mergeCell ref="D1:I1"/>
    <mergeCell ref="E2:I2"/>
    <mergeCell ref="C3:I3"/>
    <mergeCell ref="C4:I4"/>
    <mergeCell ref="F5:G5"/>
    <mergeCell ref="B8:I8"/>
    <mergeCell ref="B136:F136"/>
    <mergeCell ref="A144:B145"/>
    <mergeCell ref="A259:D259"/>
    <mergeCell ref="A341:B342"/>
    <mergeCell ref="A397:D397"/>
  </mergeCells>
  <printOptions/>
  <pageMargins left="0.7086614173228347" right="0" top="0.15748031496062992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9.625" style="0" customWidth="1"/>
    <col min="2" max="2" width="26.25390625" style="0" customWidth="1"/>
    <col min="3" max="3" width="50.00390625" style="0" customWidth="1"/>
    <col min="4" max="4" width="31.625" style="0" customWidth="1"/>
    <col min="5" max="5" width="18.375" style="0" customWidth="1"/>
  </cols>
  <sheetData>
    <row r="1" spans="1:7" ht="12.75">
      <c r="A1" s="48"/>
      <c r="B1" s="158" t="s">
        <v>267</v>
      </c>
      <c r="C1" s="158"/>
      <c r="D1" s="158"/>
      <c r="E1" s="158"/>
      <c r="F1" s="29"/>
      <c r="G1" s="29"/>
    </row>
    <row r="2" spans="1:7" ht="12.75">
      <c r="A2" s="48"/>
      <c r="B2" s="48"/>
      <c r="C2" s="48"/>
      <c r="D2" s="48"/>
      <c r="E2" s="48"/>
      <c r="F2" s="29"/>
      <c r="G2" s="29"/>
    </row>
    <row r="3" spans="1:7" ht="12.75">
      <c r="A3" s="101"/>
      <c r="B3" s="101"/>
      <c r="C3" s="160" t="s">
        <v>320</v>
      </c>
      <c r="D3" s="160"/>
      <c r="E3" s="160"/>
      <c r="F3" s="29"/>
      <c r="G3" s="29"/>
    </row>
    <row r="4" spans="1:7" ht="15.75" customHeight="1">
      <c r="A4" s="160" t="s">
        <v>268</v>
      </c>
      <c r="B4" s="160"/>
      <c r="C4" s="160"/>
      <c r="D4" s="160"/>
      <c r="E4" s="160"/>
      <c r="F4" s="29"/>
      <c r="G4" s="29"/>
    </row>
    <row r="5" spans="1:7" ht="12.75">
      <c r="A5" s="160" t="s">
        <v>316</v>
      </c>
      <c r="B5" s="160"/>
      <c r="C5" s="160"/>
      <c r="D5" s="160"/>
      <c r="E5" s="160"/>
      <c r="F5" s="29"/>
      <c r="G5" s="29"/>
    </row>
    <row r="7" spans="1:5" ht="36" customHeight="1">
      <c r="A7" s="182" t="s">
        <v>321</v>
      </c>
      <c r="B7" s="182"/>
      <c r="C7" s="182"/>
      <c r="D7" s="182"/>
      <c r="E7" s="182"/>
    </row>
    <row r="8" ht="12.75">
      <c r="E8" s="48"/>
    </row>
    <row r="9" spans="1:5" s="138" customFormat="1" ht="51" customHeight="1">
      <c r="A9" s="76" t="s">
        <v>269</v>
      </c>
      <c r="B9" s="76" t="s">
        <v>270</v>
      </c>
      <c r="C9" s="137" t="s">
        <v>271</v>
      </c>
      <c r="D9" s="164"/>
      <c r="E9" s="166"/>
    </row>
    <row r="10" spans="1:5" ht="12.75">
      <c r="A10" s="69"/>
      <c r="B10" s="69"/>
      <c r="C10" s="70" t="s">
        <v>271</v>
      </c>
      <c r="D10" s="179" t="s">
        <v>214</v>
      </c>
      <c r="E10" s="179"/>
    </row>
    <row r="11" spans="1:5" ht="36.75" customHeight="1">
      <c r="A11" s="175">
        <v>923</v>
      </c>
      <c r="B11" s="176" t="s">
        <v>272</v>
      </c>
      <c r="C11" s="70" t="s">
        <v>273</v>
      </c>
      <c r="D11" s="179" t="s">
        <v>260</v>
      </c>
      <c r="E11" s="179"/>
    </row>
    <row r="12" spans="1:5" ht="25.5">
      <c r="A12" s="175"/>
      <c r="B12" s="177"/>
      <c r="C12" s="73" t="s">
        <v>274</v>
      </c>
      <c r="D12" s="172" t="s">
        <v>216</v>
      </c>
      <c r="E12" s="173"/>
    </row>
    <row r="13" spans="1:5" ht="39.75" customHeight="1">
      <c r="A13" s="175"/>
      <c r="B13" s="177"/>
      <c r="C13" s="73" t="s">
        <v>275</v>
      </c>
      <c r="D13" s="172" t="s">
        <v>217</v>
      </c>
      <c r="E13" s="173"/>
    </row>
    <row r="14" spans="1:5" ht="42.75" customHeight="1">
      <c r="A14" s="175"/>
      <c r="B14" s="177"/>
      <c r="C14" s="73" t="s">
        <v>276</v>
      </c>
      <c r="D14" s="172" t="s">
        <v>277</v>
      </c>
      <c r="E14" s="173"/>
    </row>
    <row r="15" spans="1:5" ht="42.75" customHeight="1">
      <c r="A15" s="175"/>
      <c r="B15" s="177"/>
      <c r="C15" s="73" t="s">
        <v>218</v>
      </c>
      <c r="D15" s="172" t="s">
        <v>266</v>
      </c>
      <c r="E15" s="173"/>
    </row>
    <row r="16" spans="1:5" ht="25.5">
      <c r="A16" s="175"/>
      <c r="B16" s="177"/>
      <c r="C16" s="139" t="s">
        <v>231</v>
      </c>
      <c r="D16" s="174" t="s">
        <v>232</v>
      </c>
      <c r="E16" s="174"/>
    </row>
    <row r="17" spans="1:5" ht="20.25" customHeight="1">
      <c r="A17" s="175"/>
      <c r="B17" s="177"/>
      <c r="C17" s="73" t="s">
        <v>278</v>
      </c>
      <c r="D17" s="174" t="s">
        <v>234</v>
      </c>
      <c r="E17" s="174"/>
    </row>
    <row r="18" spans="1:5" ht="12.75">
      <c r="A18" s="175"/>
      <c r="B18" s="177"/>
      <c r="C18" s="73" t="s">
        <v>279</v>
      </c>
      <c r="D18" s="174" t="s">
        <v>236</v>
      </c>
      <c r="E18" s="174"/>
    </row>
    <row r="19" spans="1:5" ht="39" customHeight="1">
      <c r="A19" s="175"/>
      <c r="B19" s="177"/>
      <c r="C19" s="73" t="s">
        <v>280</v>
      </c>
      <c r="D19" s="174" t="s">
        <v>240</v>
      </c>
      <c r="E19" s="174"/>
    </row>
    <row r="20" spans="1:5" ht="12.75">
      <c r="A20" s="175"/>
      <c r="B20" s="177"/>
      <c r="C20" s="73" t="s">
        <v>281</v>
      </c>
      <c r="D20" s="174" t="s">
        <v>246</v>
      </c>
      <c r="E20" s="174"/>
    </row>
    <row r="21" spans="1:5" ht="12.75">
      <c r="A21" s="175"/>
      <c r="B21" s="177"/>
      <c r="C21" s="73" t="s">
        <v>282</v>
      </c>
      <c r="D21" s="174" t="s">
        <v>246</v>
      </c>
      <c r="E21" s="174"/>
    </row>
    <row r="22" spans="1:5" ht="25.5">
      <c r="A22" s="175"/>
      <c r="B22" s="178"/>
      <c r="C22" s="73" t="s">
        <v>249</v>
      </c>
      <c r="D22" s="180" t="s">
        <v>250</v>
      </c>
      <c r="E22" s="181"/>
    </row>
    <row r="24" ht="12.75">
      <c r="C24" s="7"/>
    </row>
    <row r="25" ht="12.75">
      <c r="C25" s="7"/>
    </row>
    <row r="27" ht="12.75">
      <c r="C27" s="15"/>
    </row>
    <row r="28" ht="12.75">
      <c r="C28" s="15"/>
    </row>
    <row r="50" spans="3:6" ht="12.75">
      <c r="C50" s="4"/>
      <c r="D50" s="4"/>
      <c r="E50" s="4"/>
      <c r="F50" s="4"/>
    </row>
    <row r="51" spans="3:6" ht="12.75">
      <c r="C51" s="4"/>
      <c r="D51" s="4"/>
      <c r="E51" s="4"/>
      <c r="F51" s="4"/>
    </row>
    <row r="52" spans="3:6" ht="12.75">
      <c r="C52" s="4"/>
      <c r="D52" s="4"/>
      <c r="E52" s="4"/>
      <c r="F52" s="4"/>
    </row>
    <row r="53" spans="3:6" ht="12.75">
      <c r="C53" s="4"/>
      <c r="D53" s="4"/>
      <c r="E53" s="4"/>
      <c r="F53" s="4"/>
    </row>
    <row r="54" spans="3:6" ht="12.75">
      <c r="C54" s="4"/>
      <c r="D54" s="4"/>
      <c r="E54" s="4"/>
      <c r="F54" s="4"/>
    </row>
    <row r="55" spans="3:6" ht="12.75">
      <c r="C55" s="4"/>
      <c r="D55" s="4"/>
      <c r="E55" s="4"/>
      <c r="F55" s="4"/>
    </row>
    <row r="56" spans="3:6" ht="12.75">
      <c r="C56" s="4"/>
      <c r="D56" s="4"/>
      <c r="E56" s="4"/>
      <c r="F56" s="4"/>
    </row>
    <row r="57" spans="3:6" ht="12.75">
      <c r="C57" s="4"/>
      <c r="D57" s="4"/>
      <c r="E57" s="4"/>
      <c r="F57" s="4"/>
    </row>
    <row r="58" spans="3:6" ht="12.75">
      <c r="C58" s="41"/>
      <c r="D58" s="4"/>
      <c r="E58" s="4"/>
      <c r="F58" s="4"/>
    </row>
    <row r="59" spans="3:6" ht="12.75">
      <c r="C59" s="4"/>
      <c r="D59" s="4"/>
      <c r="E59" s="4"/>
      <c r="F59" s="4"/>
    </row>
    <row r="60" spans="3:6" ht="12.75">
      <c r="C60" s="4"/>
      <c r="D60" s="4"/>
      <c r="E60" s="4"/>
      <c r="F60" s="4"/>
    </row>
    <row r="61" spans="3:6" ht="12.75">
      <c r="C61" s="4"/>
      <c r="D61" s="4"/>
      <c r="E61" s="10"/>
      <c r="F61" s="4"/>
    </row>
    <row r="62" spans="3:6" ht="12.75">
      <c r="C62" s="1"/>
      <c r="D62" s="1"/>
      <c r="E62" s="1"/>
      <c r="F62" s="4"/>
    </row>
    <row r="63" spans="3:6" ht="12.75">
      <c r="C63" s="13"/>
      <c r="D63" s="8"/>
      <c r="E63" s="8"/>
      <c r="F63" s="4"/>
    </row>
    <row r="64" spans="3:6" ht="12.75">
      <c r="C64" s="13"/>
      <c r="D64" s="8"/>
      <c r="E64" s="1"/>
      <c r="F64" s="4"/>
    </row>
    <row r="65" spans="3:6" ht="12.75">
      <c r="C65" s="11"/>
      <c r="D65" s="140"/>
      <c r="E65" s="1"/>
      <c r="F65" s="4"/>
    </row>
    <row r="66" spans="3:6" ht="12.75">
      <c r="C66" s="11"/>
      <c r="D66" s="140"/>
      <c r="E66" s="1"/>
      <c r="F66" s="4"/>
    </row>
    <row r="67" spans="3:6" ht="12.75">
      <c r="C67" s="11"/>
      <c r="D67" s="140"/>
      <c r="E67" s="1"/>
      <c r="F67" s="4"/>
    </row>
    <row r="68" spans="3:6" ht="12.75">
      <c r="C68" s="13"/>
      <c r="D68" s="1"/>
      <c r="E68" s="1"/>
      <c r="F68" s="4"/>
    </row>
    <row r="69" spans="3:6" ht="12.75">
      <c r="C69" s="11"/>
      <c r="D69" s="1"/>
      <c r="E69" s="131"/>
      <c r="F69" s="4"/>
    </row>
    <row r="70" spans="3:6" ht="12.75">
      <c r="C70" s="11"/>
      <c r="D70" s="1"/>
      <c r="E70" s="131"/>
      <c r="F70" s="4"/>
    </row>
    <row r="71" spans="3:6" ht="12.75">
      <c r="C71" s="11"/>
      <c r="D71" s="1"/>
      <c r="E71" s="1"/>
      <c r="F71" s="4"/>
    </row>
    <row r="72" spans="3:6" ht="12.75">
      <c r="C72" s="11"/>
      <c r="D72" s="1"/>
      <c r="E72" s="1"/>
      <c r="F72" s="4"/>
    </row>
    <row r="73" spans="3:6" ht="12.75">
      <c r="C73" s="11"/>
      <c r="D73" s="1"/>
      <c r="E73" s="1"/>
      <c r="F73" s="4"/>
    </row>
  </sheetData>
  <sheetProtection/>
  <mergeCells count="21">
    <mergeCell ref="B1:E1"/>
    <mergeCell ref="C3:E3"/>
    <mergeCell ref="A4:E4"/>
    <mergeCell ref="A5:E5"/>
    <mergeCell ref="A7:E7"/>
    <mergeCell ref="D10:E10"/>
    <mergeCell ref="D20:E20"/>
    <mergeCell ref="D19:E19"/>
    <mergeCell ref="D14:E14"/>
    <mergeCell ref="D18:E18"/>
    <mergeCell ref="D22:E22"/>
    <mergeCell ref="D9:E9"/>
    <mergeCell ref="D12:E12"/>
    <mergeCell ref="D13:E13"/>
    <mergeCell ref="D17:E17"/>
    <mergeCell ref="D16:E16"/>
    <mergeCell ref="A11:A22"/>
    <mergeCell ref="B11:B22"/>
    <mergeCell ref="D11:E11"/>
    <mergeCell ref="D21:E21"/>
    <mergeCell ref="D15:E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2022-11-10T05:55:21Z</cp:lastPrinted>
  <dcterms:created xsi:type="dcterms:W3CDTF">2005-12-27T06:54:28Z</dcterms:created>
  <dcterms:modified xsi:type="dcterms:W3CDTF">2022-11-18T03:43:29Z</dcterms:modified>
  <cp:category/>
  <cp:version/>
  <cp:contentType/>
  <cp:contentStatus/>
</cp:coreProperties>
</file>